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5" yWindow="-15" windowWidth="10320" windowHeight="8115" tabRatio="642" activeTab="11"/>
  </bookViews>
  <sheets>
    <sheet name="1осень" sheetId="17" r:id="rId1"/>
    <sheet name="2осень" sheetId="18" r:id="rId2"/>
    <sheet name="3осень" sheetId="19" r:id="rId3"/>
    <sheet name="4осень" sheetId="20" r:id="rId4"/>
    <sheet name="5осень" sheetId="21" r:id="rId5"/>
    <sheet name="6 осень" sheetId="27" r:id="rId6"/>
    <sheet name="7 осень" sheetId="22" r:id="rId7"/>
    <sheet name="8 осень" sheetId="23" r:id="rId8"/>
    <sheet name="9 осень" sheetId="24" r:id="rId9"/>
    <sheet name="10 осень" sheetId="25" r:id="rId10"/>
    <sheet name="11осень" sheetId="26" r:id="rId11"/>
    <sheet name="12 осень" sheetId="39" r:id="rId12"/>
    <sheet name="1" sheetId="38" r:id="rId13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7" i="25"/>
  <c r="D27"/>
  <c r="E27"/>
  <c r="F27"/>
  <c r="G27"/>
  <c r="H27"/>
  <c r="I27"/>
  <c r="J27"/>
  <c r="K27"/>
  <c r="L27"/>
  <c r="M27"/>
  <c r="B27"/>
  <c r="C29" i="24"/>
  <c r="D29"/>
  <c r="E29"/>
  <c r="F29"/>
  <c r="G29"/>
  <c r="H29"/>
  <c r="I29"/>
  <c r="J29"/>
  <c r="K29"/>
  <c r="L29"/>
  <c r="M29"/>
  <c r="B29"/>
  <c r="B36" i="23"/>
  <c r="C33" i="22"/>
  <c r="D33"/>
  <c r="E33"/>
  <c r="F33"/>
  <c r="G33"/>
  <c r="H33"/>
  <c r="I33"/>
  <c r="J33"/>
  <c r="K33"/>
  <c r="L33"/>
  <c r="M33"/>
  <c r="B33"/>
  <c r="C30" i="27"/>
  <c r="D30"/>
  <c r="E30"/>
  <c r="F30"/>
  <c r="G30"/>
  <c r="H30"/>
  <c r="I30"/>
  <c r="J30"/>
  <c r="K30"/>
  <c r="L30"/>
  <c r="M30"/>
  <c r="B30"/>
  <c r="C29" i="21"/>
  <c r="D29"/>
  <c r="E29"/>
  <c r="F29"/>
  <c r="G29"/>
  <c r="H29"/>
  <c r="I29"/>
  <c r="J29"/>
  <c r="K29"/>
  <c r="L29"/>
  <c r="M29"/>
  <c r="B29"/>
  <c r="C29" i="20"/>
  <c r="D29"/>
  <c r="E29"/>
  <c r="F29"/>
  <c r="G29"/>
  <c r="H29"/>
  <c r="I29"/>
  <c r="J29"/>
  <c r="K29"/>
  <c r="L29"/>
  <c r="M29"/>
  <c r="B29"/>
  <c r="C30" i="19"/>
  <c r="D30"/>
  <c r="E30"/>
  <c r="F30"/>
  <c r="G30"/>
  <c r="H30"/>
  <c r="I30"/>
  <c r="J30"/>
  <c r="K30"/>
  <c r="L30"/>
  <c r="M30"/>
  <c r="B30"/>
  <c r="C29" i="18"/>
  <c r="D29"/>
  <c r="E29"/>
  <c r="F29"/>
  <c r="G29"/>
  <c r="H29"/>
  <c r="I29"/>
  <c r="J29"/>
  <c r="K29"/>
  <c r="L29"/>
  <c r="M29"/>
  <c r="B29"/>
  <c r="C22" i="20"/>
  <c r="B22"/>
  <c r="C23" i="19" l="1"/>
  <c r="B23"/>
  <c r="C15"/>
  <c r="D15"/>
  <c r="E15"/>
  <c r="F15"/>
  <c r="G15"/>
  <c r="H15"/>
  <c r="J15"/>
  <c r="K15"/>
  <c r="L15"/>
  <c r="M15"/>
  <c r="B15"/>
  <c r="B30" i="17"/>
  <c r="M27" i="39"/>
  <c r="L27"/>
  <c r="K27"/>
  <c r="J27"/>
  <c r="I27"/>
  <c r="H27"/>
  <c r="G27"/>
  <c r="F27"/>
  <c r="E27"/>
  <c r="D27"/>
  <c r="C27"/>
  <c r="M23"/>
  <c r="L23"/>
  <c r="K23"/>
  <c r="J23"/>
  <c r="I23"/>
  <c r="H23"/>
  <c r="G23"/>
  <c r="F23"/>
  <c r="E23"/>
  <c r="D23"/>
  <c r="C23"/>
  <c r="M14"/>
  <c r="L14"/>
  <c r="K14"/>
  <c r="J14"/>
  <c r="I14"/>
  <c r="H14"/>
  <c r="G14"/>
  <c r="F14"/>
  <c r="E14"/>
  <c r="D14"/>
  <c r="C14"/>
  <c r="M27" i="27"/>
  <c r="L27"/>
  <c r="K27"/>
  <c r="J27"/>
  <c r="I27"/>
  <c r="H27"/>
  <c r="G27"/>
  <c r="F27"/>
  <c r="E27"/>
  <c r="D27"/>
  <c r="C27"/>
  <c r="M23"/>
  <c r="L23"/>
  <c r="K23"/>
  <c r="J23"/>
  <c r="I23"/>
  <c r="H23"/>
  <c r="G23"/>
  <c r="F23"/>
  <c r="E23"/>
  <c r="D23"/>
  <c r="C23"/>
  <c r="M14"/>
  <c r="L14"/>
  <c r="K14"/>
  <c r="J14"/>
  <c r="I14"/>
  <c r="H14"/>
  <c r="G14"/>
  <c r="F14"/>
  <c r="E14"/>
  <c r="D14"/>
  <c r="C14"/>
  <c r="M27" i="26"/>
  <c r="L27"/>
  <c r="K27"/>
  <c r="J27"/>
  <c r="I27"/>
  <c r="H27"/>
  <c r="G27"/>
  <c r="F27"/>
  <c r="E27"/>
  <c r="D27"/>
  <c r="C27"/>
  <c r="M23"/>
  <c r="L23"/>
  <c r="K23"/>
  <c r="J23"/>
  <c r="I23"/>
  <c r="H23"/>
  <c r="G23"/>
  <c r="F23"/>
  <c r="E23"/>
  <c r="D23"/>
  <c r="C23"/>
  <c r="M14"/>
  <c r="L14"/>
  <c r="K14"/>
  <c r="J14"/>
  <c r="I14"/>
  <c r="H14"/>
  <c r="G14"/>
  <c r="F14"/>
  <c r="E14"/>
  <c r="D14"/>
  <c r="C14"/>
  <c r="B14"/>
  <c r="M25" i="25"/>
  <c r="L25"/>
  <c r="K25"/>
  <c r="J25"/>
  <c r="I25"/>
  <c r="H25"/>
  <c r="G25"/>
  <c r="F25"/>
  <c r="E25"/>
  <c r="D25"/>
  <c r="C25"/>
  <c r="M21"/>
  <c r="L21"/>
  <c r="K21"/>
  <c r="J21"/>
  <c r="I21"/>
  <c r="H21"/>
  <c r="G21"/>
  <c r="F21"/>
  <c r="E21"/>
  <c r="D21"/>
  <c r="C21"/>
  <c r="M14"/>
  <c r="L14"/>
  <c r="K14"/>
  <c r="J14"/>
  <c r="I14"/>
  <c r="H14"/>
  <c r="G14"/>
  <c r="F14"/>
  <c r="E14"/>
  <c r="D14"/>
  <c r="M26" i="21" l="1"/>
  <c r="K26"/>
  <c r="J26"/>
  <c r="I26"/>
  <c r="H26"/>
  <c r="G26"/>
  <c r="F26"/>
  <c r="E26"/>
  <c r="D26"/>
  <c r="C26"/>
  <c r="M27" i="19"/>
  <c r="L27"/>
  <c r="K27"/>
  <c r="J27"/>
  <c r="I27"/>
  <c r="H27"/>
  <c r="G27"/>
  <c r="F27"/>
  <c r="E27"/>
  <c r="D27"/>
  <c r="L27" i="24" l="1"/>
  <c r="K27"/>
  <c r="J27"/>
  <c r="I27"/>
  <c r="H27"/>
  <c r="G27"/>
  <c r="F27"/>
  <c r="E27"/>
  <c r="D27"/>
  <c r="M30" i="23"/>
  <c r="L30"/>
  <c r="K30"/>
  <c r="J30"/>
  <c r="I30"/>
  <c r="H30"/>
  <c r="G30"/>
  <c r="F30"/>
  <c r="E30"/>
  <c r="D30"/>
  <c r="C30"/>
  <c r="M30" i="22"/>
  <c r="L30"/>
  <c r="K30"/>
  <c r="J30"/>
  <c r="I30"/>
  <c r="H30"/>
  <c r="G30"/>
  <c r="F30"/>
  <c r="E30"/>
  <c r="D30"/>
  <c r="M26" i="20"/>
  <c r="L26"/>
  <c r="K26"/>
  <c r="J26"/>
  <c r="I26"/>
  <c r="H26"/>
  <c r="G26"/>
  <c r="F26"/>
  <c r="E26"/>
  <c r="D26"/>
  <c r="C26"/>
  <c r="M27" i="18"/>
  <c r="L27"/>
  <c r="K27"/>
  <c r="J27"/>
  <c r="I27"/>
  <c r="H27"/>
  <c r="G27"/>
  <c r="F27"/>
  <c r="E27"/>
  <c r="D27"/>
  <c r="M28" i="17"/>
  <c r="L28"/>
  <c r="K28"/>
  <c r="J28"/>
  <c r="I28"/>
  <c r="H28"/>
  <c r="G28"/>
  <c r="F28"/>
  <c r="E28"/>
  <c r="D28"/>
  <c r="C28"/>
  <c r="L14" i="24"/>
  <c r="K14"/>
  <c r="J14"/>
  <c r="I14"/>
  <c r="H14"/>
  <c r="G14"/>
  <c r="F14"/>
  <c r="E14"/>
  <c r="D14"/>
  <c r="M15" i="23"/>
  <c r="L15"/>
  <c r="K15"/>
  <c r="J15"/>
  <c r="I15"/>
  <c r="H15"/>
  <c r="G15"/>
  <c r="F15"/>
  <c r="E15"/>
  <c r="D15"/>
  <c r="C15"/>
  <c r="M16" i="22"/>
  <c r="L16"/>
  <c r="K16"/>
  <c r="J16"/>
  <c r="I16"/>
  <c r="H16"/>
  <c r="G16"/>
  <c r="F16"/>
  <c r="E16"/>
  <c r="D16"/>
  <c r="M14" i="21"/>
  <c r="L14"/>
  <c r="K14"/>
  <c r="J14"/>
  <c r="I14"/>
  <c r="H14"/>
  <c r="G14"/>
  <c r="F14"/>
  <c r="E14"/>
  <c r="D14"/>
  <c r="C14"/>
  <c r="M14" i="20"/>
  <c r="L14"/>
  <c r="K14"/>
  <c r="J14"/>
  <c r="I14"/>
  <c r="H14"/>
  <c r="G14"/>
  <c r="F14"/>
  <c r="E14"/>
  <c r="D14"/>
  <c r="C14"/>
  <c r="M13" i="18"/>
  <c r="L13"/>
  <c r="K13"/>
  <c r="J13"/>
  <c r="I13"/>
  <c r="H13"/>
  <c r="G13"/>
  <c r="F13"/>
  <c r="E13"/>
  <c r="D13"/>
  <c r="C13"/>
  <c r="M14" i="17"/>
  <c r="L14"/>
  <c r="K14"/>
  <c r="J14"/>
  <c r="I14"/>
  <c r="H14"/>
  <c r="G14"/>
  <c r="F14"/>
  <c r="E14"/>
  <c r="D14"/>
  <c r="C14"/>
  <c r="H36" i="23" l="1"/>
  <c r="C36"/>
  <c r="D36"/>
  <c r="F36"/>
  <c r="J36"/>
  <c r="L23" i="24"/>
  <c r="K23"/>
  <c r="J23"/>
  <c r="I23"/>
  <c r="H23"/>
  <c r="G23"/>
  <c r="F23"/>
  <c r="E23"/>
  <c r="D23"/>
  <c r="M26" i="23"/>
  <c r="M36" s="1"/>
  <c r="L26"/>
  <c r="L36" s="1"/>
  <c r="K26"/>
  <c r="K36" s="1"/>
  <c r="J26"/>
  <c r="I26"/>
  <c r="I36" s="1"/>
  <c r="H26"/>
  <c r="G26"/>
  <c r="G36" s="1"/>
  <c r="F26"/>
  <c r="E26"/>
  <c r="E36" s="1"/>
  <c r="D26"/>
  <c r="C26"/>
  <c r="M25" i="22"/>
  <c r="L25"/>
  <c r="K25"/>
  <c r="J25"/>
  <c r="I25"/>
  <c r="H25"/>
  <c r="G25"/>
  <c r="F25"/>
  <c r="E25"/>
  <c r="D25"/>
  <c r="M22" i="21"/>
  <c r="K22"/>
  <c r="J22"/>
  <c r="I22"/>
  <c r="H22"/>
  <c r="G22"/>
  <c r="F22"/>
  <c r="E22"/>
  <c r="D22"/>
  <c r="C22"/>
  <c r="M22" i="20"/>
  <c r="L22"/>
  <c r="K22"/>
  <c r="J22"/>
  <c r="I22"/>
  <c r="H22"/>
  <c r="G22"/>
  <c r="F22"/>
  <c r="E22"/>
  <c r="D22"/>
  <c r="M23" i="19"/>
  <c r="L23"/>
  <c r="K23"/>
  <c r="J23"/>
  <c r="I23"/>
  <c r="H23"/>
  <c r="G23"/>
  <c r="F23"/>
  <c r="E23"/>
  <c r="D23"/>
  <c r="M23" i="18"/>
  <c r="L23"/>
  <c r="K23"/>
  <c r="J23"/>
  <c r="I23"/>
  <c r="H23"/>
  <c r="G23"/>
  <c r="F23"/>
  <c r="E23"/>
  <c r="D23"/>
  <c r="M23" i="17"/>
  <c r="L23"/>
  <c r="K23"/>
  <c r="J23"/>
  <c r="J30" s="1"/>
  <c r="I23"/>
  <c r="H23"/>
  <c r="H30" s="1"/>
  <c r="G23"/>
  <c r="F23"/>
  <c r="E23"/>
  <c r="D23"/>
  <c r="C23"/>
  <c r="C30" s="1"/>
  <c r="J24"/>
  <c r="H24"/>
  <c r="G24" l="1"/>
  <c r="G30"/>
  <c r="K24"/>
  <c r="K30"/>
  <c r="I24"/>
  <c r="I30"/>
  <c r="M24"/>
  <c r="M30"/>
  <c r="L24"/>
  <c r="L30"/>
  <c r="F24"/>
  <c r="F30"/>
  <c r="E24"/>
  <c r="E30"/>
  <c r="D24"/>
  <c r="D30"/>
</calcChain>
</file>

<file path=xl/sharedStrings.xml><?xml version="1.0" encoding="utf-8"?>
<sst xmlns="http://schemas.openxmlformats.org/spreadsheetml/2006/main" count="498" uniqueCount="128">
  <si>
    <t>Пищевые вещества (г)</t>
  </si>
  <si>
    <t>Энергетическая ценность (ккал)</t>
  </si>
  <si>
    <t>Номер рецептуры</t>
  </si>
  <si>
    <t>Наименование блюда</t>
  </si>
  <si>
    <t>Выход (г)</t>
  </si>
  <si>
    <t>Белки</t>
  </si>
  <si>
    <t>Жиры</t>
  </si>
  <si>
    <t>Углеводы</t>
  </si>
  <si>
    <t>Первый завтрак</t>
  </si>
  <si>
    <t>Итого:</t>
  </si>
  <si>
    <t>Обед</t>
  </si>
  <si>
    <t>Пюре картофельное</t>
  </si>
  <si>
    <t>Хлеб ржаной</t>
  </si>
  <si>
    <t>Хлеб пшеничный</t>
  </si>
  <si>
    <t>Итого за день:</t>
  </si>
  <si>
    <t>В1</t>
  </si>
  <si>
    <t>С</t>
  </si>
  <si>
    <t>А</t>
  </si>
  <si>
    <t>Минеральные вещества, мг</t>
  </si>
  <si>
    <t>Витамины, мг</t>
  </si>
  <si>
    <t>Ca</t>
  </si>
  <si>
    <t>P</t>
  </si>
  <si>
    <t>Mg</t>
  </si>
  <si>
    <t>Fe</t>
  </si>
  <si>
    <r>
      <rPr>
        <b/>
        <i/>
        <sz val="12"/>
        <color theme="1"/>
        <rFont val="Times New Roman"/>
        <family val="1"/>
        <charset val="204"/>
      </rPr>
      <t>Неделя</t>
    </r>
    <r>
      <rPr>
        <b/>
        <sz val="12"/>
        <color theme="1"/>
        <rFont val="Times New Roman"/>
        <family val="1"/>
        <charset val="204"/>
      </rPr>
      <t>: первая</t>
    </r>
  </si>
  <si>
    <r>
      <rPr>
        <b/>
        <i/>
        <sz val="12"/>
        <color theme="1"/>
        <rFont val="Times New Roman"/>
        <family val="1"/>
        <charset val="204"/>
      </rPr>
      <t>Сезон</t>
    </r>
    <r>
      <rPr>
        <b/>
        <sz val="12"/>
        <color theme="1"/>
        <rFont val="Times New Roman"/>
        <family val="1"/>
        <charset val="204"/>
      </rPr>
      <t>: осенне-зимний</t>
    </r>
  </si>
  <si>
    <r>
      <rPr>
        <b/>
        <i/>
        <sz val="12"/>
        <color theme="1"/>
        <rFont val="Times New Roman"/>
        <family val="1"/>
        <charset val="204"/>
      </rPr>
      <t>День</t>
    </r>
    <r>
      <rPr>
        <b/>
        <sz val="12"/>
        <color theme="1"/>
        <rFont val="Times New Roman"/>
        <family val="1"/>
        <charset val="204"/>
      </rPr>
      <t>: 2</t>
    </r>
  </si>
  <si>
    <r>
      <rPr>
        <b/>
        <i/>
        <sz val="12"/>
        <color theme="1"/>
        <rFont val="Times New Roman"/>
        <family val="1"/>
        <charset val="204"/>
      </rPr>
      <t>День</t>
    </r>
    <r>
      <rPr>
        <b/>
        <sz val="12"/>
        <color theme="1"/>
        <rFont val="Times New Roman"/>
        <family val="1"/>
        <charset val="204"/>
      </rPr>
      <t>: 3</t>
    </r>
  </si>
  <si>
    <t>Макаронные изделия отварные с маслом</t>
  </si>
  <si>
    <r>
      <rPr>
        <b/>
        <i/>
        <sz val="12"/>
        <color theme="1"/>
        <rFont val="Times New Roman"/>
        <family val="1"/>
        <charset val="204"/>
      </rPr>
      <t>День</t>
    </r>
    <r>
      <rPr>
        <b/>
        <sz val="12"/>
        <color theme="1"/>
        <rFont val="Times New Roman"/>
        <family val="1"/>
        <charset val="204"/>
      </rPr>
      <t>: 4</t>
    </r>
  </si>
  <si>
    <t>Курица тушенная в соусе</t>
  </si>
  <si>
    <r>
      <rPr>
        <b/>
        <i/>
        <sz val="12"/>
        <color theme="1"/>
        <rFont val="Times New Roman"/>
        <family val="1"/>
        <charset val="204"/>
      </rPr>
      <t>День</t>
    </r>
    <r>
      <rPr>
        <b/>
        <sz val="12"/>
        <color theme="1"/>
        <rFont val="Times New Roman"/>
        <family val="1"/>
        <charset val="204"/>
      </rPr>
      <t>: 5</t>
    </r>
  </si>
  <si>
    <r>
      <rPr>
        <b/>
        <i/>
        <sz val="12"/>
        <color theme="1"/>
        <rFont val="Times New Roman"/>
        <family val="1"/>
        <charset val="204"/>
      </rPr>
      <t>Неделя</t>
    </r>
    <r>
      <rPr>
        <b/>
        <sz val="12"/>
        <color theme="1"/>
        <rFont val="Times New Roman"/>
        <family val="1"/>
        <charset val="204"/>
      </rPr>
      <t>: вторая</t>
    </r>
  </si>
  <si>
    <t>Салат из свеклы отварной</t>
  </si>
  <si>
    <t>Суп картофельный с бобовыми</t>
  </si>
  <si>
    <t>Чай с сахаром</t>
  </si>
  <si>
    <t>Икра кабачковая</t>
  </si>
  <si>
    <t>День 6</t>
  </si>
  <si>
    <t>День 7</t>
  </si>
  <si>
    <t>День 8</t>
  </si>
  <si>
    <t>Напиток из плодов шиповника</t>
  </si>
  <si>
    <t>День 9</t>
  </si>
  <si>
    <t>Чай с лимоном</t>
  </si>
  <si>
    <t>Каша жидкая молочная манная с сахаром и маслом сливочным</t>
  </si>
  <si>
    <t>День 10</t>
  </si>
  <si>
    <t>День 1</t>
  </si>
  <si>
    <t>Напиток из смеси сухофруктов</t>
  </si>
  <si>
    <r>
      <t>НЕДЕЛЯ:</t>
    </r>
    <r>
      <rPr>
        <b/>
        <sz val="10"/>
        <color theme="1"/>
        <rFont val="Times New Roman"/>
        <family val="1"/>
        <charset val="204"/>
      </rPr>
      <t xml:space="preserve"> ПЕРВАЯ</t>
    </r>
  </si>
  <si>
    <t>Фрукт сезонный</t>
  </si>
  <si>
    <t>Напиток из свежих ягод</t>
  </si>
  <si>
    <t>Курица отварная с соусом</t>
  </si>
  <si>
    <t>Бутерброд с маслом сливочным</t>
  </si>
  <si>
    <t>Каша геркулесовая молочная с маслом</t>
  </si>
  <si>
    <t>Кофейный напиток</t>
  </si>
  <si>
    <t>Яйца вареные</t>
  </si>
  <si>
    <t>Биточки из филе кур с соусом</t>
  </si>
  <si>
    <t>Бутерброд с сыром</t>
  </si>
  <si>
    <t>Салат из белокочанной капусты свежей(квашеной) с морковью</t>
  </si>
  <si>
    <t>Суп картофельный с вермишелью на курином бульоне с/н</t>
  </si>
  <si>
    <t>Пюре из гороха с маслом</t>
  </si>
  <si>
    <t>Оладьи из печени с соусом</t>
  </si>
  <si>
    <t>Тефтели тушеные с соусом</t>
  </si>
  <si>
    <t>Салат витаминный</t>
  </si>
  <si>
    <t>Маринад овощной</t>
  </si>
  <si>
    <t>Каша перловая рассыпчатаяс маслом сливочным</t>
  </si>
  <si>
    <t>Суп из овощей на курином бульоне с/н</t>
  </si>
  <si>
    <t>Булочка Дорожная/Пряник</t>
  </si>
  <si>
    <r>
      <rPr>
        <b/>
        <i/>
        <sz val="12"/>
        <color theme="1"/>
        <rFont val="Times New Roman"/>
        <family val="1"/>
        <charset val="204"/>
      </rPr>
      <t>Возрастная категория:</t>
    </r>
    <r>
      <rPr>
        <b/>
        <sz val="12"/>
        <color theme="1"/>
        <rFont val="Times New Roman"/>
        <family val="1"/>
        <charset val="204"/>
      </rPr>
      <t xml:space="preserve"> 12-18 лет</t>
    </r>
  </si>
  <si>
    <t>Плов из курицы</t>
  </si>
  <si>
    <t>60</t>
  </si>
  <si>
    <t>Запеканка рисовая с творогом и повидлом</t>
  </si>
  <si>
    <t>Суп картофельный с клецками</t>
  </si>
  <si>
    <t>Котлеты из филе куриного с соусом</t>
  </si>
  <si>
    <t>Каша перловая с маслом</t>
  </si>
  <si>
    <t>Каша вязкая молочная из ячневой крупы</t>
  </si>
  <si>
    <t>Кофейный напиток с молоком</t>
  </si>
  <si>
    <t>Котлета  рыбная из минтая с соусом</t>
  </si>
  <si>
    <t>Напиток из свежих яблок</t>
  </si>
  <si>
    <t>Смородиновый чай</t>
  </si>
  <si>
    <t>Каша вязкая молочная из пшенной крупы с маслом и сахаром</t>
  </si>
  <si>
    <t>Каша пшеничная рассыпчатая</t>
  </si>
  <si>
    <t>Каша гречневая рассыпчатая</t>
  </si>
  <si>
    <r>
      <rPr>
        <b/>
        <i/>
        <sz val="12"/>
        <color theme="1"/>
        <rFont val="Times New Roman"/>
        <family val="1"/>
        <charset val="204"/>
      </rPr>
      <t>Возрастная категория:</t>
    </r>
    <r>
      <rPr>
        <b/>
        <sz val="12"/>
        <color theme="1"/>
        <rFont val="Times New Roman"/>
        <family val="1"/>
        <charset val="204"/>
      </rPr>
      <t xml:space="preserve"> 12-18  лет</t>
    </r>
  </si>
  <si>
    <t>Компот из смеси сухофруктов</t>
  </si>
  <si>
    <t>Салат из моркови с сахаром</t>
  </si>
  <si>
    <t>Полдник</t>
  </si>
  <si>
    <t>Булочка с повидлом обсыпная</t>
  </si>
  <si>
    <t>Пирожок печеный с картофелем</t>
  </si>
  <si>
    <t>Булочка Ванильная</t>
  </si>
  <si>
    <t>Плюшка"Московская"</t>
  </si>
  <si>
    <t>Пирожок печеный с капустой и луком</t>
  </si>
  <si>
    <t>Крендель Сахарный</t>
  </si>
  <si>
    <t>Пирожок печеный с повидлом</t>
  </si>
  <si>
    <t>Запеканка рисовая с творогом и молоком сгущенным</t>
  </si>
  <si>
    <t>Компот из свежих ягод</t>
  </si>
  <si>
    <t>Огурцы натуральные соленые (свежие) сезонно</t>
  </si>
  <si>
    <t>Бутерброд с маслом сливочным 50/10</t>
  </si>
  <si>
    <t>Макаронные изделия отварные с сыром</t>
  </si>
  <si>
    <t>Борщ со свежей капустой , картофелем, сметаной и зеленью</t>
  </si>
  <si>
    <t>Рагу из куриного филе с картофелем 50/250</t>
  </si>
  <si>
    <t>Компот из сухофруктов</t>
  </si>
  <si>
    <t>Чай с молоком</t>
  </si>
  <si>
    <t>Суп картофельный с бобовыми на курином бульоне</t>
  </si>
  <si>
    <t>Булочка домашняя/Печенье</t>
  </si>
  <si>
    <t>Каша вязкая молочная из пшеничной крупы с маслом и сахаром</t>
  </si>
  <si>
    <t>Суп с рыбными консервами</t>
  </si>
  <si>
    <t>95/с</t>
  </si>
  <si>
    <t>Вермишель отварные с маслом</t>
  </si>
  <si>
    <t>День 11</t>
  </si>
  <si>
    <t>День 12</t>
  </si>
  <si>
    <t xml:space="preserve">Примерное 12-ти дневное цикличное меню </t>
  </si>
  <si>
    <t>Суп молочный с рисом</t>
  </si>
  <si>
    <t>Всего за день</t>
  </si>
  <si>
    <t>Всего за 12 дней</t>
  </si>
  <si>
    <t>Среднее за 12 дней</t>
  </si>
  <si>
    <t>Котлета из мяса с соусом</t>
  </si>
  <si>
    <t>Борщ со свежей капустой и картофелем сметаной и зеленью</t>
  </si>
  <si>
    <t>Булочка Дорожная</t>
  </si>
  <si>
    <t>Компот из свежей ягоды</t>
  </si>
  <si>
    <t>Щи из свежей капусты с картофелем сметаной и зеленью</t>
  </si>
  <si>
    <t>150</t>
  </si>
  <si>
    <t>Рассольник Ленинградский со сметаной и зеленью</t>
  </si>
  <si>
    <t>Напиток из шиповника</t>
  </si>
  <si>
    <t>Плов из мяса * с крупой перловой</t>
  </si>
  <si>
    <t>Примечание: с сентября по декабрь</t>
  </si>
  <si>
    <t>салат "Морковь тертая с сахаром"</t>
  </si>
  <si>
    <t>после Бутерброд с сыром</t>
  </si>
  <si>
    <t>Сосиска отварная с соусом</t>
  </si>
</sst>
</file>

<file path=xl/styles.xml><?xml version="1.0" encoding="utf-8"?>
<styleSheet xmlns="http://schemas.openxmlformats.org/spreadsheetml/2006/main">
  <numFmts count="3">
    <numFmt numFmtId="43" formatCode="_-* #,##0.00\ _₽_-;\-* #,##0.00\ _₽_-;_-* &quot;-&quot;??\ _₽_-;_-@_-"/>
    <numFmt numFmtId="164" formatCode="0.000"/>
    <numFmt numFmtId="165" formatCode="0.0"/>
  </numFmts>
  <fonts count="10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134">
    <xf numFmtId="0" fontId="0" fillId="0" borderId="0" xfId="0"/>
    <xf numFmtId="0" fontId="5" fillId="0" borderId="0" xfId="0" applyFont="1" applyFill="1" applyAlignment="1">
      <alignment wrapText="1"/>
    </xf>
    <xf numFmtId="0" fontId="2" fillId="0" borderId="0" xfId="0" applyFont="1" applyFill="1" applyAlignment="1">
      <alignment wrapText="1"/>
    </xf>
    <xf numFmtId="0" fontId="1" fillId="0" borderId="0" xfId="0" applyFont="1" applyFill="1" applyAlignment="1">
      <alignment wrapText="1"/>
    </xf>
    <xf numFmtId="0" fontId="1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center" wrapText="1"/>
    </xf>
    <xf numFmtId="2" fontId="1" fillId="0" borderId="1" xfId="0" applyNumberFormat="1" applyFont="1" applyFill="1" applyBorder="1" applyAlignment="1">
      <alignment horizontal="center" wrapText="1"/>
    </xf>
    <xf numFmtId="0" fontId="2" fillId="0" borderId="1" xfId="0" applyFont="1" applyFill="1" applyBorder="1" applyAlignment="1">
      <alignment wrapText="1"/>
    </xf>
    <xf numFmtId="0" fontId="0" fillId="0" borderId="0" xfId="0" applyFill="1"/>
    <xf numFmtId="0" fontId="2" fillId="0" borderId="2" xfId="0" applyFont="1" applyFill="1" applyBorder="1" applyAlignment="1">
      <alignment wrapText="1"/>
    </xf>
    <xf numFmtId="0" fontId="2" fillId="0" borderId="2" xfId="0" applyFont="1" applyFill="1" applyBorder="1" applyAlignment="1">
      <alignment horizontal="center" wrapText="1"/>
    </xf>
    <xf numFmtId="1" fontId="1" fillId="0" borderId="1" xfId="0" applyNumberFormat="1" applyFont="1" applyFill="1" applyBorder="1" applyAlignment="1">
      <alignment horizontal="center" wrapText="1"/>
    </xf>
    <xf numFmtId="164" fontId="2" fillId="0" borderId="1" xfId="0" applyNumberFormat="1" applyFont="1" applyFill="1" applyBorder="1" applyAlignment="1">
      <alignment horizontal="center" wrapText="1"/>
    </xf>
    <xf numFmtId="1" fontId="2" fillId="0" borderId="1" xfId="0" applyNumberFormat="1" applyFont="1" applyFill="1" applyBorder="1" applyAlignment="1">
      <alignment horizontal="center" wrapText="1"/>
    </xf>
    <xf numFmtId="0" fontId="1" fillId="0" borderId="0" xfId="0" applyFont="1" applyFill="1" applyBorder="1" applyAlignment="1">
      <alignment wrapText="1"/>
    </xf>
    <xf numFmtId="0" fontId="2" fillId="0" borderId="0" xfId="0" applyFont="1" applyFill="1" applyBorder="1" applyAlignment="1">
      <alignment wrapText="1"/>
    </xf>
    <xf numFmtId="0" fontId="5" fillId="0" borderId="0" xfId="0" applyFont="1" applyFill="1" applyBorder="1" applyAlignment="1">
      <alignment wrapText="1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ill="1" applyBorder="1"/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left" wrapText="1"/>
    </xf>
    <xf numFmtId="1" fontId="1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wrapText="1"/>
    </xf>
    <xf numFmtId="164" fontId="1" fillId="0" borderId="1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wrapText="1"/>
    </xf>
    <xf numFmtId="2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wrapText="1"/>
    </xf>
    <xf numFmtId="0" fontId="2" fillId="0" borderId="5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wrapText="1"/>
    </xf>
    <xf numFmtId="164" fontId="1" fillId="0" borderId="1" xfId="0" applyNumberFormat="1" applyFont="1" applyFill="1" applyBorder="1" applyAlignment="1">
      <alignment horizontal="center" wrapText="1"/>
    </xf>
    <xf numFmtId="164" fontId="1" fillId="0" borderId="0" xfId="0" applyNumberFormat="1" applyFont="1" applyFill="1" applyAlignment="1">
      <alignment horizontal="center"/>
    </xf>
    <xf numFmtId="1" fontId="2" fillId="0" borderId="2" xfId="0" applyNumberFormat="1" applyFont="1" applyFill="1" applyBorder="1" applyAlignment="1">
      <alignment horizontal="center" wrapText="1"/>
    </xf>
    <xf numFmtId="164" fontId="2" fillId="0" borderId="2" xfId="0" applyNumberFormat="1" applyFont="1" applyFill="1" applyBorder="1" applyAlignment="1">
      <alignment horizontal="center" wrapText="1"/>
    </xf>
    <xf numFmtId="2" fontId="2" fillId="0" borderId="2" xfId="0" applyNumberFormat="1" applyFont="1" applyFill="1" applyBorder="1" applyAlignment="1">
      <alignment horizontal="center" wrapText="1"/>
    </xf>
    <xf numFmtId="0" fontId="3" fillId="0" borderId="1" xfId="0" applyFont="1" applyFill="1" applyBorder="1" applyAlignment="1">
      <alignment vertical="center" wrapText="1"/>
    </xf>
    <xf numFmtId="2" fontId="1" fillId="0" borderId="1" xfId="0" applyNumberFormat="1" applyFont="1" applyFill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vertical="center" wrapText="1"/>
    </xf>
    <xf numFmtId="2" fontId="2" fillId="0" borderId="1" xfId="0" applyNumberFormat="1" applyFont="1" applyFill="1" applyBorder="1" applyAlignment="1">
      <alignment wrapText="1"/>
    </xf>
    <xf numFmtId="164" fontId="1" fillId="0" borderId="1" xfId="0" applyNumberFormat="1" applyFont="1" applyFill="1" applyBorder="1" applyAlignment="1">
      <alignment horizontal="center" vertical="center"/>
    </xf>
    <xf numFmtId="2" fontId="1" fillId="0" borderId="0" xfId="0" applyNumberFormat="1" applyFont="1" applyFill="1" applyAlignment="1">
      <alignment horizontal="center"/>
    </xf>
    <xf numFmtId="165" fontId="2" fillId="0" borderId="2" xfId="0" applyNumberFormat="1" applyFont="1" applyFill="1" applyBorder="1" applyAlignment="1">
      <alignment horizontal="center" wrapText="1"/>
    </xf>
    <xf numFmtId="49" fontId="1" fillId="0" borderId="1" xfId="0" applyNumberFormat="1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vertical="center"/>
    </xf>
    <xf numFmtId="1" fontId="1" fillId="0" borderId="1" xfId="0" applyNumberFormat="1" applyFont="1" applyFill="1" applyBorder="1" applyAlignment="1">
      <alignment horizontal="center" vertical="center"/>
    </xf>
    <xf numFmtId="1" fontId="2" fillId="0" borderId="1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1" fontId="1" fillId="0" borderId="1" xfId="0" applyNumberFormat="1" applyFont="1" applyFill="1" applyBorder="1" applyAlignment="1">
      <alignment horizontal="center"/>
    </xf>
    <xf numFmtId="2" fontId="1" fillId="0" borderId="1" xfId="0" applyNumberFormat="1" applyFont="1" applyFill="1" applyBorder="1" applyAlignment="1">
      <alignment horizontal="center"/>
    </xf>
    <xf numFmtId="2" fontId="2" fillId="0" borderId="1" xfId="0" applyNumberFormat="1" applyFont="1" applyFill="1" applyBorder="1" applyAlignment="1">
      <alignment horizontal="center" wrapText="1"/>
    </xf>
    <xf numFmtId="2" fontId="3" fillId="0" borderId="1" xfId="0" applyNumberFormat="1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wrapText="1"/>
    </xf>
    <xf numFmtId="2" fontId="2" fillId="0" borderId="1" xfId="0" applyNumberFormat="1" applyFont="1" applyFill="1" applyBorder="1" applyAlignment="1">
      <alignment horizontal="center" wrapText="1"/>
    </xf>
    <xf numFmtId="0" fontId="3" fillId="0" borderId="2" xfId="0" applyFont="1" applyFill="1" applyBorder="1" applyAlignment="1">
      <alignment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wrapText="1"/>
    </xf>
    <xf numFmtId="2" fontId="2" fillId="0" borderId="1" xfId="0" applyNumberFormat="1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vertical="center" wrapText="1"/>
    </xf>
    <xf numFmtId="1" fontId="2" fillId="0" borderId="1" xfId="1" applyNumberFormat="1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/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wrapText="1"/>
    </xf>
    <xf numFmtId="0" fontId="3" fillId="0" borderId="2" xfId="0" applyFont="1" applyFill="1" applyBorder="1" applyAlignment="1">
      <alignment horizontal="center" wrapText="1"/>
    </xf>
    <xf numFmtId="1" fontId="3" fillId="0" borderId="2" xfId="0" applyNumberFormat="1" applyFont="1" applyFill="1" applyBorder="1" applyAlignment="1">
      <alignment horizontal="center" wrapText="1"/>
    </xf>
    <xf numFmtId="164" fontId="3" fillId="0" borderId="2" xfId="0" applyNumberFormat="1" applyFont="1" applyFill="1" applyBorder="1" applyAlignment="1">
      <alignment horizontal="center" wrapText="1"/>
    </xf>
    <xf numFmtId="2" fontId="3" fillId="0" borderId="2" xfId="0" applyNumberFormat="1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wrapText="1"/>
    </xf>
    <xf numFmtId="0" fontId="2" fillId="0" borderId="5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wrapText="1"/>
    </xf>
    <xf numFmtId="2" fontId="2" fillId="0" borderId="1" xfId="0" applyNumberFormat="1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wrapText="1"/>
    </xf>
    <xf numFmtId="2" fontId="2" fillId="0" borderId="1" xfId="0" applyNumberFormat="1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wrapText="1"/>
    </xf>
    <xf numFmtId="0" fontId="3" fillId="0" borderId="4" xfId="0" applyFont="1" applyFill="1" applyBorder="1" applyAlignment="1">
      <alignment horizontal="center" wrapText="1"/>
    </xf>
    <xf numFmtId="0" fontId="3" fillId="0" borderId="5" xfId="0" applyFont="1" applyFill="1" applyBorder="1" applyAlignment="1">
      <alignment horizontal="center" wrapText="1"/>
    </xf>
    <xf numFmtId="1" fontId="1" fillId="0" borderId="0" xfId="0" applyNumberFormat="1" applyFont="1" applyFill="1" applyAlignment="1">
      <alignment wrapText="1"/>
    </xf>
    <xf numFmtId="0" fontId="2" fillId="0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 wrapText="1"/>
    </xf>
    <xf numFmtId="0" fontId="3" fillId="0" borderId="4" xfId="0" applyFont="1" applyFill="1" applyBorder="1" applyAlignment="1">
      <alignment horizontal="center" wrapText="1"/>
    </xf>
    <xf numFmtId="0" fontId="3" fillId="0" borderId="5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wrapText="1"/>
    </xf>
    <xf numFmtId="0" fontId="2" fillId="0" borderId="7" xfId="0" applyFont="1" applyFill="1" applyBorder="1" applyAlignment="1">
      <alignment horizontal="center" wrapText="1"/>
    </xf>
    <xf numFmtId="0" fontId="2" fillId="0" borderId="8" xfId="0" applyFont="1" applyFill="1" applyBorder="1" applyAlignment="1">
      <alignment horizontal="center" wrapText="1"/>
    </xf>
    <xf numFmtId="0" fontId="4" fillId="0" borderId="0" xfId="0" applyFont="1" applyFill="1" applyAlignment="1">
      <alignment horizontal="center" wrapText="1"/>
    </xf>
    <xf numFmtId="0" fontId="3" fillId="0" borderId="0" xfId="0" applyFont="1" applyFill="1" applyAlignment="1">
      <alignment horizontal="left" wrapText="1"/>
    </xf>
    <xf numFmtId="0" fontId="2" fillId="0" borderId="0" xfId="0" applyFont="1" applyFill="1" applyAlignment="1">
      <alignment horizontal="left" wrapText="1"/>
    </xf>
    <xf numFmtId="0" fontId="9" fillId="0" borderId="0" xfId="0" applyFont="1" applyFill="1" applyAlignment="1">
      <alignment horizontal="left" wrapText="1"/>
    </xf>
    <xf numFmtId="0" fontId="2" fillId="0" borderId="3" xfId="0" applyFont="1" applyFill="1" applyBorder="1" applyAlignment="1">
      <alignment horizontal="center" wrapText="1"/>
    </xf>
    <xf numFmtId="0" fontId="2" fillId="0" borderId="4" xfId="0" applyFont="1" applyFill="1" applyBorder="1" applyAlignment="1">
      <alignment horizontal="center" wrapText="1"/>
    </xf>
    <xf numFmtId="0" fontId="2" fillId="0" borderId="5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horizontal="center" wrapText="1"/>
    </xf>
    <xf numFmtId="2" fontId="2" fillId="0" borderId="1" xfId="0" applyNumberFormat="1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left" wrapText="1"/>
    </xf>
    <xf numFmtId="0" fontId="4" fillId="0" borderId="0" xfId="0" applyFont="1" applyFill="1" applyBorder="1" applyAlignment="1">
      <alignment horizontal="center" wrapText="1"/>
    </xf>
    <xf numFmtId="0" fontId="3" fillId="0" borderId="7" xfId="0" applyFont="1" applyFill="1" applyBorder="1" applyAlignment="1">
      <alignment horizontal="center"/>
    </xf>
    <xf numFmtId="1" fontId="1" fillId="0" borderId="0" xfId="0" applyNumberFormat="1" applyFont="1" applyFill="1" applyBorder="1" applyAlignment="1">
      <alignment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32"/>
  <sheetViews>
    <sheetView topLeftCell="A4" workbookViewId="0">
      <selection activeCell="B10" sqref="B10:G13"/>
    </sheetView>
  </sheetViews>
  <sheetFormatPr defaultColWidth="8.85546875" defaultRowHeight="15.75"/>
  <cols>
    <col min="1" max="1" width="34.85546875" style="3" customWidth="1"/>
    <col min="2" max="2" width="9.5703125" style="3" bestFit="1" customWidth="1"/>
    <col min="3" max="3" width="10.42578125" style="3" bestFit="1" customWidth="1"/>
    <col min="4" max="8" width="9.140625" style="3" bestFit="1" customWidth="1"/>
    <col min="9" max="9" width="10.42578125" style="3" bestFit="1" customWidth="1"/>
    <col min="10" max="10" width="9.28515625" style="9" bestFit="1" customWidth="1"/>
    <col min="11" max="11" width="9.28515625" style="3" bestFit="1" customWidth="1"/>
    <col min="12" max="12" width="9.5703125" style="3" bestFit="1" customWidth="1"/>
    <col min="13" max="13" width="9.140625" style="3" bestFit="1" customWidth="1"/>
    <col min="14" max="14" width="8.5703125" style="3" bestFit="1" customWidth="1"/>
    <col min="15" max="16384" width="8.85546875" style="3"/>
  </cols>
  <sheetData>
    <row r="1" spans="1:14" s="1" customFormat="1" ht="20.25" customHeight="1">
      <c r="A1" s="119" t="s">
        <v>110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</row>
    <row r="2" spans="1:14" s="2" customFormat="1">
      <c r="A2" s="120" t="s">
        <v>45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</row>
    <row r="3" spans="1:14" s="2" customFormat="1">
      <c r="A3" s="121" t="s">
        <v>24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</row>
    <row r="4" spans="1:14" s="2" customFormat="1">
      <c r="A4" s="121" t="s">
        <v>25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</row>
    <row r="5" spans="1:14" s="2" customFormat="1">
      <c r="A5" s="121" t="s">
        <v>82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</row>
    <row r="6" spans="1:14">
      <c r="J6" s="3"/>
    </row>
    <row r="7" spans="1:14" s="4" customFormat="1" ht="47.25">
      <c r="A7" s="115" t="s">
        <v>3</v>
      </c>
      <c r="B7" s="115" t="s">
        <v>4</v>
      </c>
      <c r="C7" s="115" t="s">
        <v>1</v>
      </c>
      <c r="D7" s="115" t="s">
        <v>0</v>
      </c>
      <c r="E7" s="115"/>
      <c r="F7" s="115"/>
      <c r="G7" s="115" t="s">
        <v>19</v>
      </c>
      <c r="H7" s="115"/>
      <c r="I7" s="115"/>
      <c r="J7" s="115" t="s">
        <v>18</v>
      </c>
      <c r="K7" s="115"/>
      <c r="L7" s="115"/>
      <c r="M7" s="115"/>
      <c r="N7" s="28" t="s">
        <v>2</v>
      </c>
    </row>
    <row r="8" spans="1:14" s="4" customFormat="1" ht="31.5">
      <c r="A8" s="115"/>
      <c r="B8" s="115"/>
      <c r="C8" s="115"/>
      <c r="D8" s="28" t="s">
        <v>5</v>
      </c>
      <c r="E8" s="28" t="s">
        <v>6</v>
      </c>
      <c r="F8" s="28" t="s">
        <v>7</v>
      </c>
      <c r="G8" s="28" t="s">
        <v>15</v>
      </c>
      <c r="H8" s="28" t="s">
        <v>16</v>
      </c>
      <c r="I8" s="28" t="s">
        <v>17</v>
      </c>
      <c r="J8" s="28" t="s">
        <v>20</v>
      </c>
      <c r="K8" s="28" t="s">
        <v>21</v>
      </c>
      <c r="L8" s="28" t="s">
        <v>22</v>
      </c>
      <c r="M8" s="28" t="s">
        <v>23</v>
      </c>
      <c r="N8" s="28"/>
    </row>
    <row r="9" spans="1:14" s="2" customFormat="1" ht="26.45" customHeight="1">
      <c r="A9" s="116" t="s">
        <v>8</v>
      </c>
      <c r="B9" s="117"/>
      <c r="C9" s="117"/>
      <c r="D9" s="117"/>
      <c r="E9" s="117"/>
      <c r="F9" s="117"/>
      <c r="G9" s="117"/>
      <c r="H9" s="117"/>
      <c r="I9" s="117"/>
      <c r="J9" s="117"/>
      <c r="K9" s="117"/>
      <c r="L9" s="117"/>
      <c r="M9" s="117"/>
      <c r="N9" s="118"/>
    </row>
    <row r="10" spans="1:14">
      <c r="A10" s="24" t="s">
        <v>56</v>
      </c>
      <c r="B10" s="46" t="s">
        <v>69</v>
      </c>
      <c r="C10" s="6">
        <v>175</v>
      </c>
      <c r="D10" s="33">
        <v>7.7</v>
      </c>
      <c r="E10" s="33">
        <v>5.3</v>
      </c>
      <c r="F10" s="33">
        <v>24.7</v>
      </c>
      <c r="G10" s="33">
        <v>1E-3</v>
      </c>
      <c r="H10" s="33">
        <v>7.0000000000000007E-2</v>
      </c>
      <c r="I10" s="33">
        <v>40</v>
      </c>
      <c r="J10" s="33">
        <v>2.4</v>
      </c>
      <c r="K10" s="33">
        <v>3</v>
      </c>
      <c r="L10" s="33">
        <v>0</v>
      </c>
      <c r="M10" s="33">
        <v>0.02</v>
      </c>
      <c r="N10" s="6">
        <v>1</v>
      </c>
    </row>
    <row r="11" spans="1:14" ht="31.5">
      <c r="A11" s="24" t="s">
        <v>52</v>
      </c>
      <c r="B11" s="6">
        <v>250</v>
      </c>
      <c r="C11" s="6">
        <v>324</v>
      </c>
      <c r="D11" s="33">
        <v>10.17</v>
      </c>
      <c r="E11" s="33">
        <v>11.35</v>
      </c>
      <c r="F11" s="33">
        <v>45.13</v>
      </c>
      <c r="G11" s="33">
        <v>36.106999999999999</v>
      </c>
      <c r="H11" s="33">
        <v>1.58</v>
      </c>
      <c r="I11" s="33">
        <v>14.8</v>
      </c>
      <c r="J11" s="40">
        <v>156.55000000000001</v>
      </c>
      <c r="K11" s="33">
        <v>261.86</v>
      </c>
      <c r="L11" s="33">
        <v>72.05</v>
      </c>
      <c r="M11" s="33">
        <v>2.1</v>
      </c>
      <c r="N11" s="6">
        <v>173</v>
      </c>
    </row>
    <row r="12" spans="1:14">
      <c r="A12" s="38" t="s">
        <v>48</v>
      </c>
      <c r="B12" s="62">
        <v>130</v>
      </c>
      <c r="C12" s="6">
        <v>61</v>
      </c>
      <c r="D12" s="34">
        <v>0.52</v>
      </c>
      <c r="E12" s="33">
        <v>0.52</v>
      </c>
      <c r="F12" s="33">
        <v>12.74</v>
      </c>
      <c r="G12" s="33">
        <v>4.3999999999999997E-2</v>
      </c>
      <c r="H12" s="33">
        <v>13</v>
      </c>
      <c r="I12" s="33">
        <v>0</v>
      </c>
      <c r="J12" s="33">
        <v>37.4</v>
      </c>
      <c r="K12" s="33">
        <v>25.3</v>
      </c>
      <c r="L12" s="33">
        <v>14.3</v>
      </c>
      <c r="M12" s="33">
        <v>0.33</v>
      </c>
      <c r="N12" s="6">
        <v>338</v>
      </c>
    </row>
    <row r="13" spans="1:14">
      <c r="A13" s="24" t="s">
        <v>53</v>
      </c>
      <c r="B13" s="62">
        <v>200</v>
      </c>
      <c r="C13" s="62">
        <v>87</v>
      </c>
      <c r="D13" s="25">
        <v>1.45</v>
      </c>
      <c r="E13" s="25">
        <v>1.25</v>
      </c>
      <c r="F13" s="25">
        <v>17.37</v>
      </c>
      <c r="G13" s="25">
        <v>0</v>
      </c>
      <c r="H13" s="25">
        <v>0.65</v>
      </c>
      <c r="I13" s="25">
        <v>0</v>
      </c>
      <c r="J13" s="25">
        <v>16</v>
      </c>
      <c r="K13" s="25">
        <v>0.02</v>
      </c>
      <c r="L13" s="25">
        <v>6</v>
      </c>
      <c r="M13" s="25">
        <v>0.8</v>
      </c>
      <c r="N13" s="23">
        <v>379</v>
      </c>
    </row>
    <row r="14" spans="1:14">
      <c r="A14" s="60" t="s">
        <v>9</v>
      </c>
      <c r="B14" s="35">
        <v>640</v>
      </c>
      <c r="C14" s="11">
        <f t="shared" ref="C14:M14" si="0">SUM(C10:C13)</f>
        <v>647</v>
      </c>
      <c r="D14" s="36">
        <f t="shared" si="0"/>
        <v>19.84</v>
      </c>
      <c r="E14" s="36">
        <f t="shared" si="0"/>
        <v>18.419999999999998</v>
      </c>
      <c r="F14" s="36">
        <f t="shared" si="0"/>
        <v>99.94</v>
      </c>
      <c r="G14" s="36">
        <f t="shared" si="0"/>
        <v>36.151999999999994</v>
      </c>
      <c r="H14" s="36">
        <f t="shared" si="0"/>
        <v>15.3</v>
      </c>
      <c r="I14" s="36">
        <f t="shared" si="0"/>
        <v>54.8</v>
      </c>
      <c r="J14" s="36">
        <f t="shared" si="0"/>
        <v>212.35000000000002</v>
      </c>
      <c r="K14" s="37">
        <f t="shared" si="0"/>
        <v>290.18</v>
      </c>
      <c r="L14" s="37">
        <f t="shared" si="0"/>
        <v>92.35</v>
      </c>
      <c r="M14" s="37">
        <f t="shared" si="0"/>
        <v>3.25</v>
      </c>
      <c r="N14" s="11"/>
    </row>
    <row r="15" spans="1:14" s="2" customFormat="1">
      <c r="A15" s="60"/>
      <c r="B15" s="35"/>
      <c r="C15" s="11"/>
      <c r="D15" s="36"/>
      <c r="E15" s="36"/>
      <c r="F15" s="36"/>
      <c r="G15" s="36"/>
      <c r="H15" s="36"/>
      <c r="I15" s="36"/>
      <c r="J15" s="36"/>
      <c r="K15" s="37"/>
      <c r="L15" s="37"/>
      <c r="M15" s="37"/>
      <c r="N15" s="11"/>
    </row>
    <row r="16" spans="1:14" ht="25.15" customHeight="1">
      <c r="A16" s="112" t="s">
        <v>10</v>
      </c>
      <c r="B16" s="113"/>
      <c r="C16" s="113"/>
      <c r="D16" s="113"/>
      <c r="E16" s="113"/>
      <c r="F16" s="113"/>
      <c r="G16" s="113"/>
      <c r="H16" s="113"/>
      <c r="I16" s="113"/>
      <c r="J16" s="113"/>
      <c r="K16" s="113"/>
      <c r="L16" s="113"/>
      <c r="M16" s="113"/>
      <c r="N16" s="114"/>
    </row>
    <row r="17" spans="1:14" ht="36.75" customHeight="1">
      <c r="A17" s="38" t="s">
        <v>57</v>
      </c>
      <c r="B17" s="28">
        <v>100</v>
      </c>
      <c r="C17" s="23">
        <v>60</v>
      </c>
      <c r="D17" s="27">
        <v>1.3120000000000001</v>
      </c>
      <c r="E17" s="27">
        <v>3.25</v>
      </c>
      <c r="F17" s="27">
        <v>6.47</v>
      </c>
      <c r="G17" s="27">
        <v>9.0999999999999998E-2</v>
      </c>
      <c r="H17" s="27">
        <v>17.09</v>
      </c>
      <c r="I17" s="27">
        <v>14.407</v>
      </c>
      <c r="J17" s="27">
        <v>14.241</v>
      </c>
      <c r="K17" s="27">
        <v>13.933</v>
      </c>
      <c r="L17" s="27">
        <v>7.9939999999999998</v>
      </c>
      <c r="M17" s="27">
        <v>0.36499999999999999</v>
      </c>
      <c r="N17" s="28">
        <v>45</v>
      </c>
    </row>
    <row r="18" spans="1:14" ht="44.25" customHeight="1">
      <c r="A18" s="38" t="s">
        <v>58</v>
      </c>
      <c r="B18" s="28">
        <v>250</v>
      </c>
      <c r="C18" s="23">
        <v>138</v>
      </c>
      <c r="D18" s="39">
        <v>2.65</v>
      </c>
      <c r="E18" s="27">
        <v>2.78</v>
      </c>
      <c r="F18" s="27">
        <v>24.22</v>
      </c>
      <c r="G18" s="27">
        <v>0.152</v>
      </c>
      <c r="H18" s="27">
        <v>28.533000000000001</v>
      </c>
      <c r="I18" s="25">
        <v>0</v>
      </c>
      <c r="J18" s="27">
        <v>41.033000000000001</v>
      </c>
      <c r="K18" s="27">
        <v>83.605999999999995</v>
      </c>
      <c r="L18" s="27">
        <v>33.871000000000002</v>
      </c>
      <c r="M18" s="27">
        <v>1.2569999999999999</v>
      </c>
      <c r="N18" s="28">
        <v>103</v>
      </c>
    </row>
    <row r="19" spans="1:14" ht="18.75" customHeight="1">
      <c r="A19" s="38" t="s">
        <v>68</v>
      </c>
      <c r="B19" s="66">
        <v>280</v>
      </c>
      <c r="C19" s="12">
        <v>560</v>
      </c>
      <c r="D19" s="33">
        <v>22.66</v>
      </c>
      <c r="E19" s="7">
        <v>29.3</v>
      </c>
      <c r="F19" s="7">
        <v>51.48</v>
      </c>
      <c r="G19" s="7">
        <v>4.3999999999999997E-2</v>
      </c>
      <c r="H19" s="33">
        <v>1.6</v>
      </c>
      <c r="I19" s="7">
        <v>29.091000000000001</v>
      </c>
      <c r="J19" s="7">
        <v>9.3239999999999998</v>
      </c>
      <c r="K19" s="7">
        <v>123.462</v>
      </c>
      <c r="L19" s="7">
        <v>22.254999999999999</v>
      </c>
      <c r="M19" s="7">
        <v>1.964</v>
      </c>
      <c r="N19" s="6">
        <v>291</v>
      </c>
    </row>
    <row r="20" spans="1:14" ht="17.25" customHeight="1">
      <c r="A20" s="24" t="s">
        <v>46</v>
      </c>
      <c r="B20" s="6">
        <v>200</v>
      </c>
      <c r="C20" s="6">
        <v>66</v>
      </c>
      <c r="D20" s="7">
        <v>0.33</v>
      </c>
      <c r="E20" s="33">
        <v>4.4999999999999998E-2</v>
      </c>
      <c r="F20" s="7">
        <v>16</v>
      </c>
      <c r="G20" s="33">
        <v>1.2E-2</v>
      </c>
      <c r="H20" s="7">
        <v>0.72599999999999998</v>
      </c>
      <c r="I20" s="33">
        <v>0</v>
      </c>
      <c r="J20" s="33">
        <v>32.479999999999997</v>
      </c>
      <c r="K20" s="33">
        <v>23.44</v>
      </c>
      <c r="L20" s="33">
        <v>17.46</v>
      </c>
      <c r="M20" s="7">
        <v>0.69799999999999995</v>
      </c>
      <c r="N20" s="6">
        <v>349</v>
      </c>
    </row>
    <row r="21" spans="1:14">
      <c r="A21" s="26" t="s">
        <v>13</v>
      </c>
      <c r="B21" s="23">
        <v>30</v>
      </c>
      <c r="C21" s="23">
        <v>71</v>
      </c>
      <c r="D21" s="27">
        <v>2.2999999999999998</v>
      </c>
      <c r="E21" s="27">
        <v>0.24</v>
      </c>
      <c r="F21" s="27">
        <v>14.7</v>
      </c>
      <c r="G21" s="27">
        <v>0.03</v>
      </c>
      <c r="H21" s="27">
        <v>0</v>
      </c>
      <c r="I21" s="27">
        <v>0</v>
      </c>
      <c r="J21" s="27">
        <v>6.48</v>
      </c>
      <c r="K21" s="27">
        <v>22.2</v>
      </c>
      <c r="L21" s="27">
        <v>4.2</v>
      </c>
      <c r="M21" s="27">
        <v>0.33</v>
      </c>
      <c r="N21" s="23">
        <v>0</v>
      </c>
    </row>
    <row r="22" spans="1:14">
      <c r="A22" s="24" t="s">
        <v>12</v>
      </c>
      <c r="B22" s="6">
        <v>35</v>
      </c>
      <c r="C22" s="12">
        <v>80</v>
      </c>
      <c r="D22" s="7">
        <v>2.54</v>
      </c>
      <c r="E22" s="7">
        <v>0.6</v>
      </c>
      <c r="F22" s="7">
        <v>13.76</v>
      </c>
      <c r="G22" s="7">
        <v>0.12</v>
      </c>
      <c r="H22" s="7">
        <v>0.14000000000000001</v>
      </c>
      <c r="I22" s="7">
        <v>0</v>
      </c>
      <c r="J22" s="7">
        <v>21.9</v>
      </c>
      <c r="K22" s="7">
        <v>37.5</v>
      </c>
      <c r="L22" s="7">
        <v>12</v>
      </c>
      <c r="M22" s="7">
        <v>0.8</v>
      </c>
      <c r="N22" s="6">
        <v>2</v>
      </c>
    </row>
    <row r="23" spans="1:14" s="2" customFormat="1">
      <c r="A23" s="24" t="s">
        <v>9</v>
      </c>
      <c r="B23" s="32">
        <v>895</v>
      </c>
      <c r="C23" s="14">
        <f t="shared" ref="C23:M23" si="1">SUM(C17:C22)</f>
        <v>975</v>
      </c>
      <c r="D23" s="55">
        <f t="shared" si="1"/>
        <v>31.791999999999998</v>
      </c>
      <c r="E23" s="55">
        <f t="shared" si="1"/>
        <v>36.215000000000003</v>
      </c>
      <c r="F23" s="13">
        <f t="shared" si="1"/>
        <v>126.63</v>
      </c>
      <c r="G23" s="55">
        <f t="shared" si="1"/>
        <v>0.44899999999999995</v>
      </c>
      <c r="H23" s="55">
        <f t="shared" si="1"/>
        <v>48.089000000000006</v>
      </c>
      <c r="I23" s="55">
        <f t="shared" si="1"/>
        <v>43.498000000000005</v>
      </c>
      <c r="J23" s="13">
        <f t="shared" si="1"/>
        <v>125.458</v>
      </c>
      <c r="K23" s="55">
        <f t="shared" si="1"/>
        <v>304.14099999999996</v>
      </c>
      <c r="L23" s="55">
        <f t="shared" si="1"/>
        <v>97.780000000000015</v>
      </c>
      <c r="M23" s="55">
        <f t="shared" si="1"/>
        <v>5.4139999999999997</v>
      </c>
      <c r="N23" s="32"/>
    </row>
    <row r="24" spans="1:14" s="2" customFormat="1" hidden="1">
      <c r="A24" s="24" t="s">
        <v>14</v>
      </c>
      <c r="B24" s="14">
        <v>1410</v>
      </c>
      <c r="C24" s="14">
        <v>1372</v>
      </c>
      <c r="D24" s="55">
        <f>D15+D23</f>
        <v>31.791999999999998</v>
      </c>
      <c r="E24" s="55">
        <f>E15+E23</f>
        <v>36.215000000000003</v>
      </c>
      <c r="F24" s="13">
        <f>F15+F23</f>
        <v>126.63</v>
      </c>
      <c r="G24" s="13">
        <f>G15+G23</f>
        <v>0.44899999999999995</v>
      </c>
      <c r="H24" s="55" t="e">
        <f>H15+#REF!</f>
        <v>#REF!</v>
      </c>
      <c r="I24" s="55">
        <f>I15+I23</f>
        <v>43.498000000000005</v>
      </c>
      <c r="J24" s="13">
        <f>J15+J23</f>
        <v>125.458</v>
      </c>
      <c r="K24" s="55">
        <f>K15+K23</f>
        <v>304.14099999999996</v>
      </c>
      <c r="L24" s="55">
        <f>L15+L23</f>
        <v>97.780000000000015</v>
      </c>
      <c r="M24" s="55">
        <f>M15+M23</f>
        <v>5.4139999999999997</v>
      </c>
      <c r="N24" s="32"/>
    </row>
    <row r="25" spans="1:14" ht="25.15" customHeight="1">
      <c r="A25" s="109" t="s">
        <v>85</v>
      </c>
      <c r="B25" s="110"/>
      <c r="C25" s="110"/>
      <c r="D25" s="110"/>
      <c r="E25" s="110"/>
      <c r="F25" s="110"/>
      <c r="G25" s="110"/>
      <c r="H25" s="110"/>
      <c r="I25" s="110"/>
      <c r="J25" s="110"/>
      <c r="K25" s="110"/>
      <c r="L25" s="110"/>
      <c r="M25" s="110"/>
      <c r="N25" s="111"/>
    </row>
    <row r="26" spans="1:14" ht="19.5" customHeight="1">
      <c r="A26" s="38" t="s">
        <v>86</v>
      </c>
      <c r="B26" s="81">
        <v>150</v>
      </c>
      <c r="C26" s="12">
        <v>320</v>
      </c>
      <c r="D26" s="33">
        <v>6.6</v>
      </c>
      <c r="E26" s="7">
        <v>14.36</v>
      </c>
      <c r="F26" s="7">
        <v>41.13</v>
      </c>
      <c r="G26" s="7">
        <v>4.3999999999999997E-2</v>
      </c>
      <c r="H26" s="33">
        <v>0.04</v>
      </c>
      <c r="I26" s="7">
        <v>29.091000000000001</v>
      </c>
      <c r="J26" s="7">
        <v>9.3239999999999998</v>
      </c>
      <c r="K26" s="7">
        <v>123.462</v>
      </c>
      <c r="L26" s="7">
        <v>22.254999999999999</v>
      </c>
      <c r="M26" s="7">
        <v>1.964</v>
      </c>
      <c r="N26" s="6">
        <v>426</v>
      </c>
    </row>
    <row r="27" spans="1:14" ht="17.25" customHeight="1">
      <c r="A27" s="24" t="s">
        <v>46</v>
      </c>
      <c r="B27" s="6">
        <v>200</v>
      </c>
      <c r="C27" s="6">
        <v>66</v>
      </c>
      <c r="D27" s="7">
        <v>0.33</v>
      </c>
      <c r="E27" s="33">
        <v>4.4999999999999998E-2</v>
      </c>
      <c r="F27" s="7">
        <v>16</v>
      </c>
      <c r="G27" s="33">
        <v>1.2E-2</v>
      </c>
      <c r="H27" s="7">
        <v>0.72599999999999998</v>
      </c>
      <c r="I27" s="33">
        <v>0</v>
      </c>
      <c r="J27" s="33">
        <v>32.479999999999997</v>
      </c>
      <c r="K27" s="33">
        <v>23.44</v>
      </c>
      <c r="L27" s="33">
        <v>17.46</v>
      </c>
      <c r="M27" s="7">
        <v>0.69799999999999995</v>
      </c>
      <c r="N27" s="6">
        <v>349</v>
      </c>
    </row>
    <row r="28" spans="1:14" s="2" customFormat="1">
      <c r="A28" s="24" t="s">
        <v>9</v>
      </c>
      <c r="B28" s="85">
        <v>350</v>
      </c>
      <c r="C28" s="14">
        <f t="shared" ref="C28:M28" si="2">SUM(C26:C27)</f>
        <v>386</v>
      </c>
      <c r="D28" s="86">
        <f t="shared" si="2"/>
        <v>6.93</v>
      </c>
      <c r="E28" s="86">
        <f t="shared" si="2"/>
        <v>14.404999999999999</v>
      </c>
      <c r="F28" s="13">
        <f t="shared" si="2"/>
        <v>57.13</v>
      </c>
      <c r="G28" s="86">
        <f t="shared" si="2"/>
        <v>5.5999999999999994E-2</v>
      </c>
      <c r="H28" s="86">
        <f t="shared" si="2"/>
        <v>0.76600000000000001</v>
      </c>
      <c r="I28" s="86">
        <f t="shared" si="2"/>
        <v>29.091000000000001</v>
      </c>
      <c r="J28" s="13">
        <f t="shared" si="2"/>
        <v>41.803999999999995</v>
      </c>
      <c r="K28" s="86">
        <f t="shared" si="2"/>
        <v>146.90200000000002</v>
      </c>
      <c r="L28" s="86">
        <f t="shared" si="2"/>
        <v>39.715000000000003</v>
      </c>
      <c r="M28" s="86">
        <f t="shared" si="2"/>
        <v>2.6619999999999999</v>
      </c>
      <c r="N28" s="85"/>
    </row>
    <row r="30" spans="1:14">
      <c r="B30" s="105">
        <f>B14+B23+B28</f>
        <v>1885</v>
      </c>
      <c r="C30" s="105">
        <f t="shared" ref="C30:M30" si="3">C14+C23+C28</f>
        <v>2008</v>
      </c>
      <c r="D30" s="105">
        <f t="shared" si="3"/>
        <v>58.561999999999998</v>
      </c>
      <c r="E30" s="105">
        <f t="shared" si="3"/>
        <v>69.040000000000006</v>
      </c>
      <c r="F30" s="105">
        <f t="shared" si="3"/>
        <v>283.7</v>
      </c>
      <c r="G30" s="105">
        <f t="shared" si="3"/>
        <v>36.656999999999989</v>
      </c>
      <c r="H30" s="105">
        <f t="shared" si="3"/>
        <v>64.155000000000015</v>
      </c>
      <c r="I30" s="105">
        <f t="shared" si="3"/>
        <v>127.38900000000001</v>
      </c>
      <c r="J30" s="105">
        <f t="shared" si="3"/>
        <v>379.61199999999997</v>
      </c>
      <c r="K30" s="105">
        <f t="shared" si="3"/>
        <v>741.22299999999996</v>
      </c>
      <c r="L30" s="105">
        <f t="shared" si="3"/>
        <v>229.845</v>
      </c>
      <c r="M30" s="105">
        <f t="shared" si="3"/>
        <v>11.326000000000001</v>
      </c>
    </row>
    <row r="31" spans="1:14">
      <c r="J31" s="3"/>
    </row>
    <row r="32" spans="1:14">
      <c r="F32" s="9"/>
      <c r="J32" s="3"/>
    </row>
  </sheetData>
  <mergeCells count="14">
    <mergeCell ref="A25:N25"/>
    <mergeCell ref="A16:N16"/>
    <mergeCell ref="J7:M7"/>
    <mergeCell ref="A9:N9"/>
    <mergeCell ref="A1:N1"/>
    <mergeCell ref="A2:N2"/>
    <mergeCell ref="A3:N3"/>
    <mergeCell ref="A4:N4"/>
    <mergeCell ref="A5:N5"/>
    <mergeCell ref="A7:A8"/>
    <mergeCell ref="B7:B8"/>
    <mergeCell ref="C7:C8"/>
    <mergeCell ref="D7:F7"/>
    <mergeCell ref="G7:I7"/>
  </mergeCells>
  <pageMargins left="0.70866141732283472" right="0.70866141732283472" top="0.74803149606299213" bottom="0.74803149606299213" header="0.31496062992125984" footer="0.31496062992125984"/>
  <pageSetup paperSize="9" scale="82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27"/>
  <sheetViews>
    <sheetView topLeftCell="A4" workbookViewId="0">
      <selection activeCell="B27" sqref="B27:M27"/>
    </sheetView>
  </sheetViews>
  <sheetFormatPr defaultColWidth="8.85546875" defaultRowHeight="15.75"/>
  <cols>
    <col min="1" max="1" width="40.140625" style="15" customWidth="1"/>
    <col min="2" max="2" width="8.85546875" style="15"/>
    <col min="3" max="3" width="10.42578125" style="15" bestFit="1" customWidth="1"/>
    <col min="4" max="9" width="8.85546875" style="15"/>
    <col min="10" max="10" width="8.85546875" style="19"/>
    <col min="11" max="11" width="8.85546875" style="15"/>
    <col min="12" max="12" width="9.28515625" style="15" bestFit="1" customWidth="1"/>
    <col min="13" max="13" width="8.85546875" style="15"/>
    <col min="14" max="14" width="8.5703125" style="15" bestFit="1" customWidth="1"/>
    <col min="15" max="16384" width="8.85546875" style="15"/>
  </cols>
  <sheetData>
    <row r="1" spans="1:14" s="17" customFormat="1" ht="20.25">
      <c r="A1" s="131" t="s">
        <v>110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</row>
    <row r="2" spans="1:14" s="16" customFormat="1">
      <c r="A2" s="130" t="s">
        <v>44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</row>
    <row r="3" spans="1:14" s="16" customFormat="1">
      <c r="A3" s="127" t="s">
        <v>32</v>
      </c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</row>
    <row r="4" spans="1:14" s="16" customFormat="1">
      <c r="A4" s="127" t="s">
        <v>25</v>
      </c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</row>
    <row r="5" spans="1:14" s="2" customFormat="1">
      <c r="A5" s="121" t="s">
        <v>67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</row>
    <row r="6" spans="1:14">
      <c r="J6" s="15"/>
    </row>
    <row r="7" spans="1:14" s="18" customFormat="1" ht="47.25">
      <c r="A7" s="115" t="s">
        <v>3</v>
      </c>
      <c r="B7" s="115" t="s">
        <v>4</v>
      </c>
      <c r="C7" s="115" t="s">
        <v>1</v>
      </c>
      <c r="D7" s="115" t="s">
        <v>0</v>
      </c>
      <c r="E7" s="115"/>
      <c r="F7" s="115"/>
      <c r="G7" s="115" t="s">
        <v>19</v>
      </c>
      <c r="H7" s="115"/>
      <c r="I7" s="115"/>
      <c r="J7" s="115" t="s">
        <v>18</v>
      </c>
      <c r="K7" s="115"/>
      <c r="L7" s="115"/>
      <c r="M7" s="115"/>
      <c r="N7" s="92" t="s">
        <v>2</v>
      </c>
    </row>
    <row r="8" spans="1:14" s="18" customFormat="1" ht="31.5">
      <c r="A8" s="115"/>
      <c r="B8" s="115"/>
      <c r="C8" s="115"/>
      <c r="D8" s="92" t="s">
        <v>5</v>
      </c>
      <c r="E8" s="92" t="s">
        <v>6</v>
      </c>
      <c r="F8" s="92" t="s">
        <v>7</v>
      </c>
      <c r="G8" s="92" t="s">
        <v>15</v>
      </c>
      <c r="H8" s="92" t="s">
        <v>16</v>
      </c>
      <c r="I8" s="92" t="s">
        <v>17</v>
      </c>
      <c r="J8" s="92" t="s">
        <v>20</v>
      </c>
      <c r="K8" s="92" t="s">
        <v>21</v>
      </c>
      <c r="L8" s="92" t="s">
        <v>22</v>
      </c>
      <c r="M8" s="92" t="s">
        <v>23</v>
      </c>
      <c r="N8" s="92"/>
    </row>
    <row r="9" spans="1:14" s="16" customFormat="1" ht="26.45" customHeight="1">
      <c r="A9" s="128" t="s">
        <v>8</v>
      </c>
      <c r="B9" s="128"/>
      <c r="C9" s="128"/>
      <c r="D9" s="128"/>
      <c r="E9" s="128"/>
      <c r="F9" s="128"/>
      <c r="G9" s="128"/>
      <c r="H9" s="128"/>
      <c r="I9" s="128"/>
      <c r="J9" s="128"/>
      <c r="K9" s="128"/>
      <c r="L9" s="128"/>
      <c r="M9" s="128"/>
      <c r="N9" s="128"/>
    </row>
    <row r="10" spans="1:14" s="16" customFormat="1" ht="30.75" customHeight="1">
      <c r="A10" s="24" t="s">
        <v>95</v>
      </c>
      <c r="B10" s="47">
        <v>100</v>
      </c>
      <c r="C10" s="48">
        <v>10</v>
      </c>
      <c r="D10" s="43">
        <v>0.8</v>
      </c>
      <c r="E10" s="43">
        <v>0.1</v>
      </c>
      <c r="F10" s="43">
        <v>1.7</v>
      </c>
      <c r="G10" s="43">
        <v>2.7E-2</v>
      </c>
      <c r="H10" s="43">
        <v>2.1</v>
      </c>
      <c r="I10" s="43">
        <v>0</v>
      </c>
      <c r="J10" s="43">
        <v>7.9050000000000002</v>
      </c>
      <c r="K10" s="43">
        <v>0</v>
      </c>
      <c r="L10" s="43">
        <v>0</v>
      </c>
      <c r="M10" s="43">
        <v>0.247</v>
      </c>
      <c r="N10" s="48">
        <v>70</v>
      </c>
    </row>
    <row r="11" spans="1:14" ht="22.5" customHeight="1">
      <c r="A11" s="38" t="s">
        <v>96</v>
      </c>
      <c r="B11" s="107">
        <v>60</v>
      </c>
      <c r="C11" s="12">
        <v>181</v>
      </c>
      <c r="D11" s="33">
        <v>3.86</v>
      </c>
      <c r="E11" s="7">
        <v>8</v>
      </c>
      <c r="F11" s="7">
        <v>25</v>
      </c>
      <c r="G11" s="7">
        <v>4.3999999999999997E-2</v>
      </c>
      <c r="H11" s="33">
        <v>0.63</v>
      </c>
      <c r="I11" s="7">
        <v>29.091000000000001</v>
      </c>
      <c r="J11" s="7">
        <v>9.3239999999999998</v>
      </c>
      <c r="K11" s="7">
        <v>123.462</v>
      </c>
      <c r="L11" s="7">
        <v>22.254999999999999</v>
      </c>
      <c r="M11" s="7">
        <v>1.964</v>
      </c>
      <c r="N11" s="6">
        <v>1</v>
      </c>
    </row>
    <row r="12" spans="1:14" ht="33" customHeight="1">
      <c r="A12" s="24" t="s">
        <v>97</v>
      </c>
      <c r="B12" s="107">
        <v>300</v>
      </c>
      <c r="C12" s="23">
        <v>416</v>
      </c>
      <c r="D12" s="25">
        <v>13.82</v>
      </c>
      <c r="E12" s="25">
        <v>9.9</v>
      </c>
      <c r="F12" s="25">
        <v>67.647000000000006</v>
      </c>
      <c r="G12" s="25">
        <v>0.64900000000000002</v>
      </c>
      <c r="H12" s="25">
        <v>8.2000000000000003E-2</v>
      </c>
      <c r="I12" s="25">
        <v>20</v>
      </c>
      <c r="J12" s="25">
        <v>65.28</v>
      </c>
      <c r="K12" s="25">
        <v>164.22</v>
      </c>
      <c r="L12" s="25">
        <v>63.36</v>
      </c>
      <c r="M12" s="25">
        <v>0.01</v>
      </c>
      <c r="N12" s="23">
        <v>204</v>
      </c>
    </row>
    <row r="13" spans="1:14" ht="17.25" customHeight="1">
      <c r="A13" s="24" t="s">
        <v>42</v>
      </c>
      <c r="B13" s="107">
        <v>217</v>
      </c>
      <c r="C13" s="107">
        <v>42</v>
      </c>
      <c r="D13" s="25">
        <v>0.06</v>
      </c>
      <c r="E13" s="25">
        <v>0.01</v>
      </c>
      <c r="F13" s="25">
        <v>10.19</v>
      </c>
      <c r="G13" s="25">
        <v>0.01</v>
      </c>
      <c r="H13" s="25">
        <v>3.67</v>
      </c>
      <c r="I13" s="25">
        <v>0.01</v>
      </c>
      <c r="J13" s="25">
        <v>112.55</v>
      </c>
      <c r="K13" s="25">
        <v>185.54</v>
      </c>
      <c r="L13" s="25">
        <v>99.08</v>
      </c>
      <c r="M13" s="25">
        <v>18.420000000000002</v>
      </c>
      <c r="N13" s="108">
        <v>377</v>
      </c>
    </row>
    <row r="14" spans="1:14" s="16" customFormat="1">
      <c r="A14" s="42" t="s">
        <v>9</v>
      </c>
      <c r="B14" s="14">
        <v>677</v>
      </c>
      <c r="C14" s="14">
        <v>694</v>
      </c>
      <c r="D14" s="93">
        <f t="shared" ref="D14:M14" si="0">SUM(D11:D13)</f>
        <v>17.739999999999998</v>
      </c>
      <c r="E14" s="93">
        <f t="shared" si="0"/>
        <v>17.91</v>
      </c>
      <c r="F14" s="93">
        <f t="shared" si="0"/>
        <v>102.837</v>
      </c>
      <c r="G14" s="93">
        <f t="shared" si="0"/>
        <v>0.70300000000000007</v>
      </c>
      <c r="H14" s="93">
        <f t="shared" si="0"/>
        <v>4.3819999999999997</v>
      </c>
      <c r="I14" s="93">
        <f t="shared" si="0"/>
        <v>49.100999999999999</v>
      </c>
      <c r="J14" s="93">
        <f t="shared" si="0"/>
        <v>187.154</v>
      </c>
      <c r="K14" s="93">
        <f t="shared" si="0"/>
        <v>473.22199999999998</v>
      </c>
      <c r="L14" s="93">
        <f t="shared" si="0"/>
        <v>184.69499999999999</v>
      </c>
      <c r="M14" s="93">
        <f t="shared" si="0"/>
        <v>20.394000000000002</v>
      </c>
      <c r="N14" s="93"/>
    </row>
    <row r="15" spans="1:14" ht="25.15" customHeight="1">
      <c r="A15" s="129" t="s">
        <v>10</v>
      </c>
      <c r="B15" s="129"/>
      <c r="C15" s="129"/>
      <c r="D15" s="129"/>
      <c r="E15" s="129"/>
      <c r="F15" s="129"/>
      <c r="G15" s="129"/>
      <c r="H15" s="129"/>
      <c r="I15" s="129"/>
      <c r="J15" s="129"/>
      <c r="K15" s="129"/>
      <c r="L15" s="129"/>
      <c r="M15" s="129"/>
      <c r="N15" s="129"/>
    </row>
    <row r="16" spans="1:14" ht="31.5">
      <c r="A16" s="24" t="s">
        <v>98</v>
      </c>
      <c r="B16" s="6">
        <v>256</v>
      </c>
      <c r="C16" s="6">
        <v>110</v>
      </c>
      <c r="D16" s="33">
        <v>2</v>
      </c>
      <c r="E16" s="33">
        <v>5</v>
      </c>
      <c r="F16" s="33">
        <v>11</v>
      </c>
      <c r="G16" s="33">
        <v>0.05</v>
      </c>
      <c r="H16" s="33">
        <v>10.67</v>
      </c>
      <c r="I16" s="33">
        <v>0</v>
      </c>
      <c r="J16" s="33">
        <v>49.725000000000001</v>
      </c>
      <c r="K16" s="33">
        <v>54.6</v>
      </c>
      <c r="L16" s="33">
        <v>26.125</v>
      </c>
      <c r="M16" s="33">
        <v>1.2250000000000001</v>
      </c>
      <c r="N16" s="6">
        <v>82</v>
      </c>
    </row>
    <row r="17" spans="1:14" ht="34.5" customHeight="1">
      <c r="A17" s="38" t="s">
        <v>99</v>
      </c>
      <c r="B17" s="92">
        <v>300</v>
      </c>
      <c r="C17" s="6">
        <v>369</v>
      </c>
      <c r="D17" s="40">
        <v>21.53</v>
      </c>
      <c r="E17" s="33">
        <v>20</v>
      </c>
      <c r="F17" s="33">
        <v>25.8</v>
      </c>
      <c r="G17" s="33">
        <v>0.03</v>
      </c>
      <c r="H17" s="33">
        <v>22.4</v>
      </c>
      <c r="I17" s="33">
        <v>40</v>
      </c>
      <c r="J17" s="33">
        <v>17.04</v>
      </c>
      <c r="K17" s="33">
        <v>82.38</v>
      </c>
      <c r="L17" s="33">
        <v>27.89</v>
      </c>
      <c r="M17" s="33">
        <v>0.59</v>
      </c>
      <c r="N17" s="6">
        <v>289</v>
      </c>
    </row>
    <row r="18" spans="1:14">
      <c r="A18" s="24" t="s">
        <v>100</v>
      </c>
      <c r="B18" s="92">
        <v>200</v>
      </c>
      <c r="C18" s="23">
        <v>133</v>
      </c>
      <c r="D18" s="27">
        <v>0.66200000000000003</v>
      </c>
      <c r="E18" s="27">
        <v>0.09</v>
      </c>
      <c r="F18" s="27">
        <v>14.1</v>
      </c>
      <c r="G18" s="27">
        <v>1.3332E-2</v>
      </c>
      <c r="H18" s="27">
        <v>1.35</v>
      </c>
      <c r="I18" s="25">
        <v>0</v>
      </c>
      <c r="J18" s="27">
        <v>7.863658</v>
      </c>
      <c r="K18" s="27">
        <v>4.9939450000000001</v>
      </c>
      <c r="L18" s="27">
        <v>4.0851470000000001</v>
      </c>
      <c r="M18" s="27">
        <v>0.99878900000000004</v>
      </c>
      <c r="N18" s="23">
        <v>349</v>
      </c>
    </row>
    <row r="19" spans="1:14">
      <c r="A19" s="8" t="s">
        <v>13</v>
      </c>
      <c r="B19" s="107">
        <v>50</v>
      </c>
      <c r="C19" s="23">
        <v>118</v>
      </c>
      <c r="D19" s="25">
        <v>3.8</v>
      </c>
      <c r="E19" s="25">
        <v>0.4</v>
      </c>
      <c r="F19" s="25">
        <v>24.6</v>
      </c>
      <c r="G19" s="25">
        <v>0.05</v>
      </c>
      <c r="H19" s="25">
        <v>0</v>
      </c>
      <c r="I19" s="25">
        <v>0</v>
      </c>
      <c r="J19" s="25">
        <v>10.8</v>
      </c>
      <c r="K19" s="25">
        <v>37</v>
      </c>
      <c r="L19" s="25">
        <v>7</v>
      </c>
      <c r="M19" s="25">
        <v>0.55000000000000004</v>
      </c>
      <c r="N19" s="107">
        <v>0</v>
      </c>
    </row>
    <row r="20" spans="1:14">
      <c r="A20" s="24" t="s">
        <v>12</v>
      </c>
      <c r="B20" s="23">
        <v>35</v>
      </c>
      <c r="C20" s="23">
        <v>80</v>
      </c>
      <c r="D20" s="27">
        <v>3.63</v>
      </c>
      <c r="E20" s="27">
        <v>0.86</v>
      </c>
      <c r="F20" s="27">
        <v>19.66</v>
      </c>
      <c r="G20" s="27">
        <v>0.2</v>
      </c>
      <c r="H20" s="27">
        <v>0</v>
      </c>
      <c r="I20" s="27">
        <v>0</v>
      </c>
      <c r="J20" s="27">
        <v>36.5</v>
      </c>
      <c r="K20" s="27">
        <v>62.5</v>
      </c>
      <c r="L20" s="27">
        <v>20</v>
      </c>
      <c r="M20" s="27">
        <v>1.4</v>
      </c>
      <c r="N20" s="23">
        <v>0</v>
      </c>
    </row>
    <row r="21" spans="1:14" s="16" customFormat="1">
      <c r="A21" s="42" t="s">
        <v>9</v>
      </c>
      <c r="B21" s="14">
        <v>841</v>
      </c>
      <c r="C21" s="14">
        <f t="shared" ref="C21:M21" si="1">SUM(C16:C20)</f>
        <v>810</v>
      </c>
      <c r="D21" s="93">
        <f t="shared" si="1"/>
        <v>31.622</v>
      </c>
      <c r="E21" s="93">
        <f t="shared" si="1"/>
        <v>26.349999999999998</v>
      </c>
      <c r="F21" s="93">
        <f t="shared" si="1"/>
        <v>95.16</v>
      </c>
      <c r="G21" s="93">
        <f t="shared" si="1"/>
        <v>0.34333200000000003</v>
      </c>
      <c r="H21" s="93">
        <f t="shared" si="1"/>
        <v>34.42</v>
      </c>
      <c r="I21" s="93">
        <f t="shared" si="1"/>
        <v>40</v>
      </c>
      <c r="J21" s="93">
        <f t="shared" si="1"/>
        <v>121.928658</v>
      </c>
      <c r="K21" s="93">
        <f t="shared" si="1"/>
        <v>241.47394499999999</v>
      </c>
      <c r="L21" s="93">
        <f t="shared" si="1"/>
        <v>85.100146999999993</v>
      </c>
      <c r="M21" s="93">
        <f t="shared" si="1"/>
        <v>4.7637889999999992</v>
      </c>
      <c r="N21" s="93"/>
    </row>
    <row r="22" spans="1:14" ht="25.15" customHeight="1">
      <c r="A22" s="129" t="s">
        <v>85</v>
      </c>
      <c r="B22" s="129"/>
      <c r="C22" s="129"/>
      <c r="D22" s="129"/>
      <c r="E22" s="129"/>
      <c r="F22" s="129"/>
      <c r="G22" s="129"/>
      <c r="H22" s="129"/>
      <c r="I22" s="129"/>
      <c r="J22" s="129"/>
      <c r="K22" s="129"/>
      <c r="L22" s="129"/>
      <c r="M22" s="129"/>
      <c r="N22" s="129"/>
    </row>
    <row r="23" spans="1:14" ht="34.5" customHeight="1">
      <c r="A23" s="24" t="s">
        <v>90</v>
      </c>
      <c r="B23" s="6">
        <v>150</v>
      </c>
      <c r="C23" s="6">
        <v>247</v>
      </c>
      <c r="D23" s="33">
        <v>7.3070000000000004</v>
      </c>
      <c r="E23" s="33">
        <v>5.44</v>
      </c>
      <c r="F23" s="33">
        <v>42.04</v>
      </c>
      <c r="G23" s="33">
        <v>0.11</v>
      </c>
      <c r="H23" s="33">
        <v>0.2</v>
      </c>
      <c r="I23" s="33">
        <v>2.5</v>
      </c>
      <c r="J23" s="33">
        <v>76.599999999999994</v>
      </c>
      <c r="K23" s="33">
        <v>91.08</v>
      </c>
      <c r="L23" s="33">
        <v>23.42</v>
      </c>
      <c r="M23" s="33">
        <v>0.88</v>
      </c>
      <c r="N23" s="6">
        <v>461</v>
      </c>
    </row>
    <row r="24" spans="1:14">
      <c r="A24" s="24" t="s">
        <v>35</v>
      </c>
      <c r="B24" s="92">
        <v>210</v>
      </c>
      <c r="C24" s="92">
        <v>40</v>
      </c>
      <c r="D24" s="25">
        <v>0.2</v>
      </c>
      <c r="E24" s="25">
        <v>0</v>
      </c>
      <c r="F24" s="25">
        <v>13.6</v>
      </c>
      <c r="G24" s="25">
        <v>0.01</v>
      </c>
      <c r="H24" s="25">
        <v>3.67</v>
      </c>
      <c r="I24" s="25">
        <v>0.01</v>
      </c>
      <c r="J24" s="25">
        <v>112.55</v>
      </c>
      <c r="K24" s="25">
        <v>185.54</v>
      </c>
      <c r="L24" s="25">
        <v>99.08</v>
      </c>
      <c r="M24" s="25">
        <v>18.420000000000002</v>
      </c>
      <c r="N24" s="92">
        <v>376</v>
      </c>
    </row>
    <row r="25" spans="1:14" s="16" customFormat="1">
      <c r="A25" s="42" t="s">
        <v>9</v>
      </c>
      <c r="B25" s="14">
        <v>360</v>
      </c>
      <c r="C25" s="14">
        <f t="shared" ref="C25:M25" si="2">SUM(C23:C24)</f>
        <v>287</v>
      </c>
      <c r="D25" s="93">
        <f t="shared" si="2"/>
        <v>7.5070000000000006</v>
      </c>
      <c r="E25" s="93">
        <f t="shared" si="2"/>
        <v>5.44</v>
      </c>
      <c r="F25" s="93">
        <f t="shared" si="2"/>
        <v>55.64</v>
      </c>
      <c r="G25" s="93">
        <f t="shared" si="2"/>
        <v>0.12</v>
      </c>
      <c r="H25" s="93">
        <f t="shared" si="2"/>
        <v>3.87</v>
      </c>
      <c r="I25" s="93">
        <f t="shared" si="2"/>
        <v>2.5099999999999998</v>
      </c>
      <c r="J25" s="93">
        <f t="shared" si="2"/>
        <v>189.14999999999998</v>
      </c>
      <c r="K25" s="93">
        <f t="shared" si="2"/>
        <v>276.62</v>
      </c>
      <c r="L25" s="93">
        <f t="shared" si="2"/>
        <v>122.5</v>
      </c>
      <c r="M25" s="93">
        <f t="shared" si="2"/>
        <v>19.3</v>
      </c>
      <c r="N25" s="93"/>
    </row>
    <row r="27" spans="1:14">
      <c r="B27" s="133">
        <f>B14+B21+B25</f>
        <v>1878</v>
      </c>
      <c r="C27" s="133">
        <f t="shared" ref="C27:M27" si="3">C14+C21+C25</f>
        <v>1791</v>
      </c>
      <c r="D27" s="133">
        <f t="shared" si="3"/>
        <v>56.868999999999993</v>
      </c>
      <c r="E27" s="133">
        <f t="shared" si="3"/>
        <v>49.699999999999996</v>
      </c>
      <c r="F27" s="133">
        <f t="shared" si="3"/>
        <v>253.637</v>
      </c>
      <c r="G27" s="133">
        <f t="shared" si="3"/>
        <v>1.1663320000000001</v>
      </c>
      <c r="H27" s="133">
        <f t="shared" si="3"/>
        <v>42.671999999999997</v>
      </c>
      <c r="I27" s="133">
        <f t="shared" si="3"/>
        <v>91.611000000000004</v>
      </c>
      <c r="J27" s="133">
        <f t="shared" si="3"/>
        <v>498.23265799999996</v>
      </c>
      <c r="K27" s="133">
        <f t="shared" si="3"/>
        <v>991.31594499999994</v>
      </c>
      <c r="L27" s="133">
        <f t="shared" si="3"/>
        <v>392.29514699999999</v>
      </c>
      <c r="M27" s="133">
        <f t="shared" si="3"/>
        <v>44.457789000000005</v>
      </c>
    </row>
  </sheetData>
  <mergeCells count="14">
    <mergeCell ref="A22:N22"/>
    <mergeCell ref="J7:M7"/>
    <mergeCell ref="A9:N9"/>
    <mergeCell ref="A15:N15"/>
    <mergeCell ref="A1:N1"/>
    <mergeCell ref="A2:N2"/>
    <mergeCell ref="A3:N3"/>
    <mergeCell ref="A4:N4"/>
    <mergeCell ref="A5:N5"/>
    <mergeCell ref="A7:A8"/>
    <mergeCell ref="B7:B8"/>
    <mergeCell ref="C7:C8"/>
    <mergeCell ref="D7:F7"/>
    <mergeCell ref="G7:I7"/>
  </mergeCells>
  <pageMargins left="0.70866141732283472" right="0.70866141732283472" top="0.74803149606299213" bottom="0.74803149606299213" header="0.31496062992125984" footer="0.31496062992125984"/>
  <pageSetup paperSize="9" scale="83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27"/>
  <sheetViews>
    <sheetView workbookViewId="0">
      <selection activeCell="A21" sqref="A21:N21"/>
    </sheetView>
  </sheetViews>
  <sheetFormatPr defaultColWidth="8.85546875" defaultRowHeight="15.75"/>
  <cols>
    <col min="1" max="1" width="33.85546875" style="15" customWidth="1"/>
    <col min="2" max="2" width="8.85546875" style="15"/>
    <col min="3" max="3" width="10.42578125" style="15" bestFit="1" customWidth="1"/>
    <col min="4" max="9" width="8.85546875" style="15"/>
    <col min="10" max="10" width="8.85546875" style="19"/>
    <col min="11" max="11" width="8.85546875" style="15"/>
    <col min="12" max="12" width="9.28515625" style="15" bestFit="1" customWidth="1"/>
    <col min="13" max="13" width="8.85546875" style="15"/>
    <col min="14" max="14" width="8.5703125" style="15" bestFit="1" customWidth="1"/>
    <col min="15" max="16384" width="8.85546875" style="15"/>
  </cols>
  <sheetData>
    <row r="1" spans="1:14" s="17" customFormat="1" ht="20.25">
      <c r="A1" s="131" t="s">
        <v>110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</row>
    <row r="2" spans="1:14" s="16" customFormat="1">
      <c r="A2" s="130" t="s">
        <v>108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</row>
    <row r="3" spans="1:14" s="16" customFormat="1">
      <c r="A3" s="127" t="s">
        <v>32</v>
      </c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</row>
    <row r="4" spans="1:14" s="16" customFormat="1">
      <c r="A4" s="127" t="s">
        <v>25</v>
      </c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</row>
    <row r="5" spans="1:14" s="2" customFormat="1" ht="15.75" customHeight="1">
      <c r="A5" s="121" t="s">
        <v>67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</row>
    <row r="6" spans="1:14">
      <c r="J6" s="15"/>
    </row>
    <row r="7" spans="1:14" s="18" customFormat="1" ht="47.25">
      <c r="A7" s="115" t="s">
        <v>3</v>
      </c>
      <c r="B7" s="115" t="s">
        <v>4</v>
      </c>
      <c r="C7" s="115" t="s">
        <v>1</v>
      </c>
      <c r="D7" s="115" t="s">
        <v>0</v>
      </c>
      <c r="E7" s="115"/>
      <c r="F7" s="115"/>
      <c r="G7" s="115" t="s">
        <v>19</v>
      </c>
      <c r="H7" s="115"/>
      <c r="I7" s="115"/>
      <c r="J7" s="115" t="s">
        <v>18</v>
      </c>
      <c r="K7" s="115"/>
      <c r="L7" s="115"/>
      <c r="M7" s="115"/>
      <c r="N7" s="92" t="s">
        <v>2</v>
      </c>
    </row>
    <row r="8" spans="1:14" s="18" customFormat="1" ht="31.5">
      <c r="A8" s="115"/>
      <c r="B8" s="115"/>
      <c r="C8" s="115"/>
      <c r="D8" s="92" t="s">
        <v>5</v>
      </c>
      <c r="E8" s="92" t="s">
        <v>6</v>
      </c>
      <c r="F8" s="92" t="s">
        <v>7</v>
      </c>
      <c r="G8" s="92" t="s">
        <v>15</v>
      </c>
      <c r="H8" s="92" t="s">
        <v>16</v>
      </c>
      <c r="I8" s="92" t="s">
        <v>17</v>
      </c>
      <c r="J8" s="92" t="s">
        <v>20</v>
      </c>
      <c r="K8" s="92" t="s">
        <v>21</v>
      </c>
      <c r="L8" s="92" t="s">
        <v>22</v>
      </c>
      <c r="M8" s="92" t="s">
        <v>23</v>
      </c>
      <c r="N8" s="92"/>
    </row>
    <row r="9" spans="1:14" s="16" customFormat="1" ht="26.45" customHeight="1">
      <c r="A9" s="128" t="s">
        <v>8</v>
      </c>
      <c r="B9" s="128"/>
      <c r="C9" s="128"/>
      <c r="D9" s="128"/>
      <c r="E9" s="128"/>
      <c r="F9" s="128"/>
      <c r="G9" s="128"/>
      <c r="H9" s="128"/>
      <c r="I9" s="128"/>
      <c r="J9" s="128"/>
      <c r="K9" s="128"/>
      <c r="L9" s="128"/>
      <c r="M9" s="128"/>
      <c r="N9" s="128"/>
    </row>
    <row r="10" spans="1:14">
      <c r="A10" s="26" t="s">
        <v>103</v>
      </c>
      <c r="B10" s="23">
        <v>100</v>
      </c>
      <c r="C10" s="23">
        <v>318</v>
      </c>
      <c r="D10" s="27">
        <v>7.28</v>
      </c>
      <c r="E10" s="27">
        <v>12.52</v>
      </c>
      <c r="F10" s="27">
        <v>43.92</v>
      </c>
      <c r="G10" s="27">
        <v>1E-3</v>
      </c>
      <c r="H10" s="27">
        <v>0.105</v>
      </c>
      <c r="I10" s="27">
        <v>40</v>
      </c>
      <c r="J10" s="27">
        <v>2.4</v>
      </c>
      <c r="K10" s="27">
        <v>3</v>
      </c>
      <c r="L10" s="27">
        <v>0</v>
      </c>
      <c r="M10" s="27">
        <v>0.02</v>
      </c>
      <c r="N10" s="23">
        <v>424</v>
      </c>
    </row>
    <row r="11" spans="1:14" ht="47.25">
      <c r="A11" s="26" t="s">
        <v>79</v>
      </c>
      <c r="B11" s="53">
        <v>250</v>
      </c>
      <c r="C11" s="53">
        <v>355</v>
      </c>
      <c r="D11" s="54">
        <v>6.22</v>
      </c>
      <c r="E11" s="54">
        <v>13.073</v>
      </c>
      <c r="F11" s="54">
        <v>52.927</v>
      </c>
      <c r="G11" s="54">
        <v>0.06</v>
      </c>
      <c r="H11" s="54">
        <v>1.47</v>
      </c>
      <c r="I11" s="54">
        <v>54.8</v>
      </c>
      <c r="J11" s="54">
        <v>130.66999999999999</v>
      </c>
      <c r="K11" s="54">
        <v>157.44</v>
      </c>
      <c r="L11" s="54">
        <v>36.46</v>
      </c>
      <c r="M11" s="54">
        <v>1.1000000000000001</v>
      </c>
      <c r="N11" s="53">
        <v>182</v>
      </c>
    </row>
    <row r="12" spans="1:14" ht="16.5" customHeight="1">
      <c r="A12" s="24" t="s">
        <v>54</v>
      </c>
      <c r="B12" s="6">
        <v>40</v>
      </c>
      <c r="C12" s="6">
        <v>63</v>
      </c>
      <c r="D12" s="7">
        <v>5.08</v>
      </c>
      <c r="E12" s="7">
        <v>4.5999999999999996</v>
      </c>
      <c r="F12" s="7">
        <v>2.8000000000000001E-2</v>
      </c>
      <c r="G12" s="7">
        <v>0.08</v>
      </c>
      <c r="H12" s="7">
        <v>0</v>
      </c>
      <c r="I12" s="7">
        <v>324.57</v>
      </c>
      <c r="J12" s="7">
        <v>103.09</v>
      </c>
      <c r="K12" s="7">
        <v>225.78</v>
      </c>
      <c r="L12" s="7">
        <v>16.14</v>
      </c>
      <c r="M12" s="7">
        <v>2.64</v>
      </c>
      <c r="N12" s="6">
        <v>209</v>
      </c>
    </row>
    <row r="13" spans="1:14">
      <c r="A13" s="24" t="s">
        <v>101</v>
      </c>
      <c r="B13" s="92">
        <v>200</v>
      </c>
      <c r="C13" s="92">
        <v>81</v>
      </c>
      <c r="D13" s="25">
        <v>1.52</v>
      </c>
      <c r="E13" s="25">
        <v>1.35</v>
      </c>
      <c r="F13" s="25">
        <v>15.9</v>
      </c>
      <c r="G13" s="25">
        <v>0</v>
      </c>
      <c r="H13" s="25">
        <v>1.33</v>
      </c>
      <c r="I13" s="25">
        <v>0</v>
      </c>
      <c r="J13" s="25">
        <v>16</v>
      </c>
      <c r="K13" s="25">
        <v>0.02</v>
      </c>
      <c r="L13" s="25">
        <v>6</v>
      </c>
      <c r="M13" s="25">
        <v>0.8</v>
      </c>
      <c r="N13" s="23">
        <v>378</v>
      </c>
    </row>
    <row r="14" spans="1:14" ht="14.25" customHeight="1">
      <c r="A14" s="42" t="s">
        <v>9</v>
      </c>
      <c r="B14" s="14">
        <f t="shared" ref="B14:M14" si="0">SUM(B10:B13)</f>
        <v>590</v>
      </c>
      <c r="C14" s="14">
        <f t="shared" si="0"/>
        <v>817</v>
      </c>
      <c r="D14" s="93">
        <f t="shared" si="0"/>
        <v>20.099999999999998</v>
      </c>
      <c r="E14" s="93">
        <f t="shared" si="0"/>
        <v>31.542999999999999</v>
      </c>
      <c r="F14" s="93">
        <f t="shared" si="0"/>
        <v>112.77500000000002</v>
      </c>
      <c r="G14" s="93">
        <f t="shared" si="0"/>
        <v>0.14100000000000001</v>
      </c>
      <c r="H14" s="93">
        <f t="shared" si="0"/>
        <v>2.9050000000000002</v>
      </c>
      <c r="I14" s="93">
        <f t="shared" si="0"/>
        <v>419.37</v>
      </c>
      <c r="J14" s="93">
        <f t="shared" si="0"/>
        <v>252.16</v>
      </c>
      <c r="K14" s="93">
        <f t="shared" si="0"/>
        <v>386.24</v>
      </c>
      <c r="L14" s="93">
        <f t="shared" si="0"/>
        <v>58.6</v>
      </c>
      <c r="M14" s="93">
        <f t="shared" si="0"/>
        <v>4.5600000000000005</v>
      </c>
      <c r="N14" s="14"/>
    </row>
    <row r="15" spans="1:14" s="16" customFormat="1" hidden="1">
      <c r="A15" s="42"/>
      <c r="B15" s="14"/>
      <c r="C15" s="14"/>
      <c r="D15" s="93"/>
      <c r="E15" s="93"/>
      <c r="F15" s="93"/>
      <c r="G15" s="93"/>
      <c r="H15" s="93"/>
      <c r="I15" s="93"/>
      <c r="J15" s="93"/>
      <c r="K15" s="93"/>
      <c r="L15" s="93"/>
      <c r="M15" s="93"/>
      <c r="N15" s="93"/>
    </row>
    <row r="16" spans="1:14" ht="34.5" customHeight="1">
      <c r="A16" s="129" t="s">
        <v>10</v>
      </c>
      <c r="B16" s="129"/>
      <c r="C16" s="129"/>
      <c r="D16" s="129"/>
      <c r="E16" s="129"/>
      <c r="F16" s="129"/>
      <c r="G16" s="129"/>
      <c r="H16" s="129"/>
      <c r="I16" s="129"/>
      <c r="J16" s="129"/>
      <c r="K16" s="129"/>
      <c r="L16" s="129"/>
      <c r="M16" s="129"/>
      <c r="N16" s="129"/>
    </row>
    <row r="17" spans="1:14" ht="30.75" customHeight="1">
      <c r="A17" s="56" t="s">
        <v>102</v>
      </c>
      <c r="B17" s="23">
        <v>250</v>
      </c>
      <c r="C17" s="23">
        <v>163</v>
      </c>
      <c r="D17" s="39">
        <v>5.49</v>
      </c>
      <c r="E17" s="27">
        <v>5.27</v>
      </c>
      <c r="F17" s="27">
        <v>16.535</v>
      </c>
      <c r="G17" s="27">
        <v>0.19</v>
      </c>
      <c r="H17" s="27">
        <v>5.82</v>
      </c>
      <c r="I17" s="27">
        <v>0</v>
      </c>
      <c r="J17" s="27">
        <v>51.291250000000005</v>
      </c>
      <c r="K17" s="27">
        <v>104.50749999999999</v>
      </c>
      <c r="L17" s="27">
        <v>42.338750000000005</v>
      </c>
      <c r="M17" s="27">
        <v>1.5712499999999998</v>
      </c>
      <c r="N17" s="23">
        <v>102</v>
      </c>
    </row>
    <row r="18" spans="1:14">
      <c r="A18" s="26" t="s">
        <v>127</v>
      </c>
      <c r="B18" s="12">
        <v>100</v>
      </c>
      <c r="C18" s="12">
        <v>204</v>
      </c>
      <c r="D18" s="54">
        <v>6.43</v>
      </c>
      <c r="E18" s="7">
        <v>18</v>
      </c>
      <c r="F18" s="7">
        <v>3.75</v>
      </c>
      <c r="G18" s="7">
        <v>0.13100000000000001</v>
      </c>
      <c r="H18" s="7">
        <v>1.2</v>
      </c>
      <c r="I18" s="7">
        <v>25.9</v>
      </c>
      <c r="J18" s="7">
        <v>27.66</v>
      </c>
      <c r="K18" s="7">
        <v>73.44</v>
      </c>
      <c r="L18" s="7">
        <v>9.4</v>
      </c>
      <c r="M18" s="7">
        <v>0.86699999999999999</v>
      </c>
      <c r="N18" s="12">
        <v>243</v>
      </c>
    </row>
    <row r="19" spans="1:14" ht="29.25" customHeight="1">
      <c r="A19" s="24" t="s">
        <v>81</v>
      </c>
      <c r="B19" s="52">
        <v>180</v>
      </c>
      <c r="C19" s="53">
        <v>337</v>
      </c>
      <c r="D19" s="40">
        <v>10.62</v>
      </c>
      <c r="E19" s="40">
        <v>11.46</v>
      </c>
      <c r="F19" s="40">
        <v>47.83</v>
      </c>
      <c r="G19" s="40">
        <v>0.15</v>
      </c>
      <c r="H19" s="40">
        <v>2.2000000000000002</v>
      </c>
      <c r="I19" s="40">
        <v>53</v>
      </c>
      <c r="J19" s="40">
        <v>301</v>
      </c>
      <c r="K19" s="40">
        <v>45</v>
      </c>
      <c r="L19" s="54">
        <v>1.1000000000000001</v>
      </c>
      <c r="M19" s="53">
        <v>1.2</v>
      </c>
      <c r="N19" s="6">
        <v>171</v>
      </c>
    </row>
    <row r="20" spans="1:14">
      <c r="A20" s="24" t="s">
        <v>49</v>
      </c>
      <c r="B20" s="6">
        <v>200</v>
      </c>
      <c r="C20" s="12">
        <v>58</v>
      </c>
      <c r="D20" s="33">
        <v>0.16</v>
      </c>
      <c r="E20" s="33">
        <v>4.3999999999999997E-2</v>
      </c>
      <c r="F20" s="33">
        <v>14.1</v>
      </c>
      <c r="G20" s="33">
        <v>1.9987001999999997E-2</v>
      </c>
      <c r="H20" s="33">
        <v>1.35</v>
      </c>
      <c r="I20" s="33">
        <v>0</v>
      </c>
      <c r="J20" s="33">
        <v>32.312319899999999</v>
      </c>
      <c r="K20" s="33">
        <v>29.18102292</v>
      </c>
      <c r="L20" s="33">
        <v>20.986352099999998</v>
      </c>
      <c r="M20" s="33">
        <v>0.6395840639999999</v>
      </c>
      <c r="N20" s="12">
        <v>342</v>
      </c>
    </row>
    <row r="21" spans="1:14">
      <c r="A21" s="8" t="s">
        <v>13</v>
      </c>
      <c r="B21" s="107">
        <v>50</v>
      </c>
      <c r="C21" s="23">
        <v>118</v>
      </c>
      <c r="D21" s="25">
        <v>3.8</v>
      </c>
      <c r="E21" s="25">
        <v>0.4</v>
      </c>
      <c r="F21" s="25">
        <v>24.6</v>
      </c>
      <c r="G21" s="25">
        <v>0.05</v>
      </c>
      <c r="H21" s="25">
        <v>0</v>
      </c>
      <c r="I21" s="25">
        <v>0</v>
      </c>
      <c r="J21" s="25">
        <v>10.8</v>
      </c>
      <c r="K21" s="25">
        <v>37</v>
      </c>
      <c r="L21" s="25">
        <v>7</v>
      </c>
      <c r="M21" s="25">
        <v>0.55000000000000004</v>
      </c>
      <c r="N21" s="107">
        <v>0</v>
      </c>
    </row>
    <row r="22" spans="1:14">
      <c r="A22" s="24" t="s">
        <v>12</v>
      </c>
      <c r="B22" s="23">
        <v>35</v>
      </c>
      <c r="C22" s="23">
        <v>80</v>
      </c>
      <c r="D22" s="27">
        <v>3.63</v>
      </c>
      <c r="E22" s="27">
        <v>0.86</v>
      </c>
      <c r="F22" s="27">
        <v>19.66</v>
      </c>
      <c r="G22" s="27">
        <v>0.2</v>
      </c>
      <c r="H22" s="27">
        <v>0</v>
      </c>
      <c r="I22" s="27">
        <v>0</v>
      </c>
      <c r="J22" s="27">
        <v>36.5</v>
      </c>
      <c r="K22" s="27">
        <v>62.5</v>
      </c>
      <c r="L22" s="27">
        <v>20</v>
      </c>
      <c r="M22" s="27">
        <v>1.4</v>
      </c>
      <c r="N22" s="23">
        <v>0</v>
      </c>
    </row>
    <row r="23" spans="1:14" s="16" customFormat="1">
      <c r="A23" s="42" t="s">
        <v>9</v>
      </c>
      <c r="B23" s="14">
        <v>815</v>
      </c>
      <c r="C23" s="14">
        <f t="shared" ref="C23:M23" si="1">SUM(C17:C22)</f>
        <v>960</v>
      </c>
      <c r="D23" s="93">
        <f t="shared" si="1"/>
        <v>30.13</v>
      </c>
      <c r="E23" s="93">
        <f t="shared" si="1"/>
        <v>36.033999999999999</v>
      </c>
      <c r="F23" s="93">
        <f t="shared" si="1"/>
        <v>126.47499999999999</v>
      </c>
      <c r="G23" s="93">
        <f t="shared" si="1"/>
        <v>0.74098700200000001</v>
      </c>
      <c r="H23" s="93">
        <f t="shared" si="1"/>
        <v>10.57</v>
      </c>
      <c r="I23" s="93">
        <f t="shared" si="1"/>
        <v>78.900000000000006</v>
      </c>
      <c r="J23" s="93">
        <f t="shared" si="1"/>
        <v>459.5635699</v>
      </c>
      <c r="K23" s="93">
        <f t="shared" si="1"/>
        <v>351.62852292000002</v>
      </c>
      <c r="L23" s="93">
        <f t="shared" si="1"/>
        <v>100.82510210000001</v>
      </c>
      <c r="M23" s="93">
        <f t="shared" si="1"/>
        <v>6.2278340639999996</v>
      </c>
      <c r="N23" s="93"/>
    </row>
    <row r="24" spans="1:14" ht="34.5" customHeight="1">
      <c r="A24" s="129" t="s">
        <v>85</v>
      </c>
      <c r="B24" s="129"/>
      <c r="C24" s="129"/>
      <c r="D24" s="129"/>
      <c r="E24" s="129"/>
      <c r="F24" s="129"/>
      <c r="G24" s="129"/>
      <c r="H24" s="129"/>
      <c r="I24" s="129"/>
      <c r="J24" s="129"/>
      <c r="K24" s="129"/>
      <c r="L24" s="129"/>
      <c r="M24" s="129"/>
      <c r="N24" s="129"/>
    </row>
    <row r="25" spans="1:14" ht="25.5" customHeight="1">
      <c r="A25" s="24" t="s">
        <v>92</v>
      </c>
      <c r="B25" s="92">
        <v>150</v>
      </c>
      <c r="C25" s="23">
        <v>267</v>
      </c>
      <c r="D25" s="25">
        <v>5.76</v>
      </c>
      <c r="E25" s="25">
        <v>2.347</v>
      </c>
      <c r="F25" s="25">
        <v>55.56</v>
      </c>
      <c r="G25" s="25">
        <v>0.64900000000000002</v>
      </c>
      <c r="H25" s="25">
        <v>0.04</v>
      </c>
      <c r="I25" s="25">
        <v>20</v>
      </c>
      <c r="J25" s="25">
        <v>65.28</v>
      </c>
      <c r="K25" s="25">
        <v>164.22</v>
      </c>
      <c r="L25" s="25">
        <v>63.36</v>
      </c>
      <c r="M25" s="25">
        <v>0.01</v>
      </c>
      <c r="N25" s="23">
        <v>406</v>
      </c>
    </row>
    <row r="26" spans="1:14">
      <c r="A26" s="26" t="s">
        <v>40</v>
      </c>
      <c r="B26" s="23">
        <v>200</v>
      </c>
      <c r="C26" s="23">
        <v>112</v>
      </c>
      <c r="D26" s="25">
        <v>0.24</v>
      </c>
      <c r="E26" s="25">
        <v>0.11</v>
      </c>
      <c r="F26" s="27">
        <v>28</v>
      </c>
      <c r="G26" s="27">
        <v>1.4402569999999998E-2</v>
      </c>
      <c r="H26" s="25">
        <v>99.710099999999997</v>
      </c>
      <c r="I26" s="25">
        <v>0</v>
      </c>
      <c r="J26" s="25">
        <v>3.3901433999999999</v>
      </c>
      <c r="K26" s="25">
        <v>3.3901433999999999</v>
      </c>
      <c r="L26" s="25">
        <v>0.59</v>
      </c>
      <c r="M26" s="23">
        <v>0.79</v>
      </c>
      <c r="N26" s="6">
        <v>388</v>
      </c>
    </row>
    <row r="27" spans="1:14" s="16" customFormat="1">
      <c r="A27" s="42" t="s">
        <v>9</v>
      </c>
      <c r="B27" s="14">
        <v>350</v>
      </c>
      <c r="C27" s="14">
        <f t="shared" ref="C27:M27" si="2">SUM(C25:C26)</f>
        <v>379</v>
      </c>
      <c r="D27" s="93">
        <f t="shared" si="2"/>
        <v>6</v>
      </c>
      <c r="E27" s="93">
        <f t="shared" si="2"/>
        <v>2.4569999999999999</v>
      </c>
      <c r="F27" s="93">
        <f t="shared" si="2"/>
        <v>83.56</v>
      </c>
      <c r="G27" s="93">
        <f t="shared" si="2"/>
        <v>0.66340257000000002</v>
      </c>
      <c r="H27" s="93">
        <f t="shared" si="2"/>
        <v>99.750100000000003</v>
      </c>
      <c r="I27" s="93">
        <f t="shared" si="2"/>
        <v>20</v>
      </c>
      <c r="J27" s="93">
        <f t="shared" si="2"/>
        <v>68.670143400000001</v>
      </c>
      <c r="K27" s="93">
        <f t="shared" si="2"/>
        <v>167.6101434</v>
      </c>
      <c r="L27" s="93">
        <f t="shared" si="2"/>
        <v>63.95</v>
      </c>
      <c r="M27" s="93">
        <f t="shared" si="2"/>
        <v>0.8</v>
      </c>
      <c r="N27" s="93"/>
    </row>
  </sheetData>
  <mergeCells count="14">
    <mergeCell ref="A24:N24"/>
    <mergeCell ref="J7:M7"/>
    <mergeCell ref="A9:N9"/>
    <mergeCell ref="A16:N16"/>
    <mergeCell ref="A1:N1"/>
    <mergeCell ref="A2:N2"/>
    <mergeCell ref="A3:N3"/>
    <mergeCell ref="A4:N4"/>
    <mergeCell ref="A5:N5"/>
    <mergeCell ref="A7:A8"/>
    <mergeCell ref="B7:B8"/>
    <mergeCell ref="C7:C8"/>
    <mergeCell ref="D7:F7"/>
    <mergeCell ref="G7:I7"/>
  </mergeCells>
  <pageMargins left="0.70866141732283472" right="0.70866141732283472" top="0.74803149606299213" bottom="0.74803149606299213" header="0.31496062992125984" footer="0.31496062992125984"/>
  <pageSetup paperSize="9" scale="86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33"/>
  <sheetViews>
    <sheetView tabSelected="1" topLeftCell="A7" workbookViewId="0">
      <selection activeCell="C36" sqref="C36"/>
    </sheetView>
  </sheetViews>
  <sheetFormatPr defaultColWidth="8.85546875" defaultRowHeight="15.75"/>
  <cols>
    <col min="1" max="1" width="33.85546875" style="15" customWidth="1"/>
    <col min="2" max="2" width="8.85546875" style="15"/>
    <col min="3" max="3" width="10.42578125" style="15" bestFit="1" customWidth="1"/>
    <col min="4" max="9" width="8.85546875" style="15"/>
    <col min="10" max="10" width="8.85546875" style="19"/>
    <col min="11" max="11" width="8.85546875" style="15"/>
    <col min="12" max="12" width="9.28515625" style="15" bestFit="1" customWidth="1"/>
    <col min="13" max="13" width="8.85546875" style="15"/>
    <col min="14" max="14" width="8.5703125" style="15" bestFit="1" customWidth="1"/>
    <col min="15" max="16384" width="8.85546875" style="15"/>
  </cols>
  <sheetData>
    <row r="1" spans="1:14" s="17" customFormat="1" ht="20.25" customHeight="1">
      <c r="A1" s="131" t="s">
        <v>110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</row>
    <row r="2" spans="1:14" s="16" customFormat="1">
      <c r="A2" s="130" t="s">
        <v>109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</row>
    <row r="3" spans="1:14" s="16" customFormat="1">
      <c r="A3" s="127" t="s">
        <v>32</v>
      </c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</row>
    <row r="4" spans="1:14" s="16" customFormat="1">
      <c r="A4" s="127" t="s">
        <v>25</v>
      </c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</row>
    <row r="5" spans="1:14" s="2" customFormat="1" ht="15.75" customHeight="1">
      <c r="A5" s="121" t="s">
        <v>67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</row>
    <row r="6" spans="1:14">
      <c r="J6" s="15"/>
    </row>
    <row r="7" spans="1:14" s="18" customFormat="1" ht="47.25">
      <c r="A7" s="115" t="s">
        <v>3</v>
      </c>
      <c r="B7" s="115" t="s">
        <v>4</v>
      </c>
      <c r="C7" s="115" t="s">
        <v>1</v>
      </c>
      <c r="D7" s="115" t="s">
        <v>0</v>
      </c>
      <c r="E7" s="115"/>
      <c r="F7" s="115"/>
      <c r="G7" s="115" t="s">
        <v>19</v>
      </c>
      <c r="H7" s="115"/>
      <c r="I7" s="115"/>
      <c r="J7" s="115" t="s">
        <v>18</v>
      </c>
      <c r="K7" s="115"/>
      <c r="L7" s="115"/>
      <c r="M7" s="115"/>
      <c r="N7" s="96" t="s">
        <v>2</v>
      </c>
    </row>
    <row r="8" spans="1:14" s="18" customFormat="1" ht="31.5">
      <c r="A8" s="115"/>
      <c r="B8" s="115"/>
      <c r="C8" s="115"/>
      <c r="D8" s="96" t="s">
        <v>5</v>
      </c>
      <c r="E8" s="96" t="s">
        <v>6</v>
      </c>
      <c r="F8" s="96" t="s">
        <v>7</v>
      </c>
      <c r="G8" s="96" t="s">
        <v>15</v>
      </c>
      <c r="H8" s="96" t="s">
        <v>16</v>
      </c>
      <c r="I8" s="96" t="s">
        <v>17</v>
      </c>
      <c r="J8" s="96" t="s">
        <v>20</v>
      </c>
      <c r="K8" s="96" t="s">
        <v>21</v>
      </c>
      <c r="L8" s="96" t="s">
        <v>22</v>
      </c>
      <c r="M8" s="96" t="s">
        <v>23</v>
      </c>
      <c r="N8" s="96"/>
    </row>
    <row r="9" spans="1:14" s="16" customFormat="1" ht="26.45" customHeight="1">
      <c r="A9" s="128" t="s">
        <v>8</v>
      </c>
      <c r="B9" s="128"/>
      <c r="C9" s="128"/>
      <c r="D9" s="128"/>
      <c r="E9" s="128"/>
      <c r="F9" s="128"/>
      <c r="G9" s="128"/>
      <c r="H9" s="128"/>
      <c r="I9" s="128"/>
      <c r="J9" s="128"/>
      <c r="K9" s="128"/>
      <c r="L9" s="128"/>
      <c r="M9" s="128"/>
      <c r="N9" s="128"/>
    </row>
    <row r="10" spans="1:14">
      <c r="A10" s="24" t="s">
        <v>66</v>
      </c>
      <c r="B10" s="6">
        <v>100</v>
      </c>
      <c r="C10" s="6">
        <v>321</v>
      </c>
      <c r="D10" s="33">
        <v>6.78</v>
      </c>
      <c r="E10" s="33">
        <v>13.96</v>
      </c>
      <c r="F10" s="33">
        <v>42.14</v>
      </c>
      <c r="G10" s="33">
        <v>0.06</v>
      </c>
      <c r="H10" s="33">
        <v>0</v>
      </c>
      <c r="I10" s="33">
        <v>33</v>
      </c>
      <c r="J10" s="33">
        <v>10.199999999999999</v>
      </c>
      <c r="K10" s="33">
        <v>36.4</v>
      </c>
      <c r="L10" s="33">
        <v>12.2</v>
      </c>
      <c r="M10" s="33">
        <v>0.74</v>
      </c>
      <c r="N10" s="98">
        <v>425</v>
      </c>
    </row>
    <row r="11" spans="1:14">
      <c r="A11" s="26" t="s">
        <v>111</v>
      </c>
      <c r="B11" s="53">
        <v>250</v>
      </c>
      <c r="C11" s="53">
        <v>89</v>
      </c>
      <c r="D11" s="54">
        <v>6.22</v>
      </c>
      <c r="E11" s="54">
        <v>13.073</v>
      </c>
      <c r="F11" s="54">
        <v>52.927</v>
      </c>
      <c r="G11" s="54">
        <v>0.06</v>
      </c>
      <c r="H11" s="54">
        <v>1.47</v>
      </c>
      <c r="I11" s="54">
        <v>54.8</v>
      </c>
      <c r="J11" s="54">
        <v>130.66999999999999</v>
      </c>
      <c r="K11" s="54">
        <v>157.44</v>
      </c>
      <c r="L11" s="54">
        <v>36.46</v>
      </c>
      <c r="M11" s="54">
        <v>1.1000000000000001</v>
      </c>
      <c r="N11" s="53">
        <v>182</v>
      </c>
    </row>
    <row r="12" spans="1:14" ht="16.5" customHeight="1">
      <c r="A12" s="24" t="s">
        <v>51</v>
      </c>
      <c r="B12" s="46" t="s">
        <v>69</v>
      </c>
      <c r="C12" s="6">
        <v>181</v>
      </c>
      <c r="D12" s="33">
        <v>3.86</v>
      </c>
      <c r="E12" s="33">
        <v>8</v>
      </c>
      <c r="F12" s="33">
        <v>25</v>
      </c>
      <c r="G12" s="33">
        <v>1E-3</v>
      </c>
      <c r="H12" s="33">
        <v>0</v>
      </c>
      <c r="I12" s="33">
        <v>40</v>
      </c>
      <c r="J12" s="33">
        <v>2.4</v>
      </c>
      <c r="K12" s="33">
        <v>3</v>
      </c>
      <c r="L12" s="33">
        <v>0</v>
      </c>
      <c r="M12" s="33">
        <v>0.02</v>
      </c>
      <c r="N12" s="6">
        <v>1</v>
      </c>
    </row>
    <row r="13" spans="1:14">
      <c r="A13" s="24" t="s">
        <v>53</v>
      </c>
      <c r="B13" s="107">
        <v>200</v>
      </c>
      <c r="C13" s="107">
        <v>87</v>
      </c>
      <c r="D13" s="25">
        <v>1.45</v>
      </c>
      <c r="E13" s="25">
        <v>1.25</v>
      </c>
      <c r="F13" s="25">
        <v>17.37</v>
      </c>
      <c r="G13" s="25">
        <v>0</v>
      </c>
      <c r="H13" s="25">
        <v>0.65</v>
      </c>
      <c r="I13" s="25">
        <v>0</v>
      </c>
      <c r="J13" s="25">
        <v>16</v>
      </c>
      <c r="K13" s="25">
        <v>0.02</v>
      </c>
      <c r="L13" s="25">
        <v>6</v>
      </c>
      <c r="M13" s="25">
        <v>0.8</v>
      </c>
      <c r="N13" s="23">
        <v>379</v>
      </c>
    </row>
    <row r="14" spans="1:14" ht="14.25" customHeight="1">
      <c r="A14" s="42" t="s">
        <v>9</v>
      </c>
      <c r="B14" s="14">
        <v>610</v>
      </c>
      <c r="C14" s="14">
        <f t="shared" ref="C14:M14" si="0">SUM(C10:C13)</f>
        <v>678</v>
      </c>
      <c r="D14" s="97">
        <f t="shared" si="0"/>
        <v>18.309999999999999</v>
      </c>
      <c r="E14" s="97">
        <f t="shared" si="0"/>
        <v>36.283000000000001</v>
      </c>
      <c r="F14" s="97">
        <f t="shared" si="0"/>
        <v>137.43700000000001</v>
      </c>
      <c r="G14" s="97">
        <f t="shared" si="0"/>
        <v>0.121</v>
      </c>
      <c r="H14" s="97">
        <f t="shared" si="0"/>
        <v>2.12</v>
      </c>
      <c r="I14" s="97">
        <f t="shared" si="0"/>
        <v>127.8</v>
      </c>
      <c r="J14" s="97">
        <f t="shared" si="0"/>
        <v>159.26999999999998</v>
      </c>
      <c r="K14" s="97">
        <f t="shared" si="0"/>
        <v>196.86</v>
      </c>
      <c r="L14" s="97">
        <f t="shared" si="0"/>
        <v>54.66</v>
      </c>
      <c r="M14" s="97">
        <f t="shared" si="0"/>
        <v>2.66</v>
      </c>
      <c r="N14" s="14"/>
    </row>
    <row r="15" spans="1:14" s="16" customFormat="1" hidden="1">
      <c r="A15" s="42"/>
      <c r="B15" s="14"/>
      <c r="C15" s="14"/>
      <c r="D15" s="97"/>
      <c r="E15" s="97"/>
      <c r="F15" s="97"/>
      <c r="G15" s="97"/>
      <c r="H15" s="97"/>
      <c r="I15" s="97"/>
      <c r="J15" s="97"/>
      <c r="K15" s="97"/>
      <c r="L15" s="97"/>
      <c r="M15" s="97"/>
      <c r="N15" s="97"/>
    </row>
    <row r="16" spans="1:14" ht="34.5" customHeight="1">
      <c r="A16" s="129" t="s">
        <v>10</v>
      </c>
      <c r="B16" s="129"/>
      <c r="C16" s="129"/>
      <c r="D16" s="129"/>
      <c r="E16" s="129"/>
      <c r="F16" s="129"/>
      <c r="G16" s="129"/>
      <c r="H16" s="129"/>
      <c r="I16" s="129"/>
      <c r="J16" s="129"/>
      <c r="K16" s="129"/>
      <c r="L16" s="129"/>
      <c r="M16" s="129"/>
      <c r="N16" s="129"/>
    </row>
    <row r="17" spans="1:14" ht="30.75" customHeight="1">
      <c r="A17" s="26" t="s">
        <v>105</v>
      </c>
      <c r="B17" s="23">
        <v>250</v>
      </c>
      <c r="C17" s="23">
        <v>134</v>
      </c>
      <c r="D17" s="25">
        <v>6.88</v>
      </c>
      <c r="E17" s="25">
        <v>6.72</v>
      </c>
      <c r="F17" s="25">
        <v>11.47</v>
      </c>
      <c r="G17" s="27">
        <v>0.17100000000000001</v>
      </c>
      <c r="H17" s="25">
        <v>7.29</v>
      </c>
      <c r="I17" s="25">
        <v>21.6</v>
      </c>
      <c r="J17" s="25">
        <v>29.36</v>
      </c>
      <c r="K17" s="27">
        <v>128.744</v>
      </c>
      <c r="L17" s="27">
        <v>35.142000000000003</v>
      </c>
      <c r="M17" s="27">
        <v>0.93300000000000005</v>
      </c>
      <c r="N17" s="23" t="s">
        <v>106</v>
      </c>
    </row>
    <row r="18" spans="1:14">
      <c r="A18" s="5" t="s">
        <v>55</v>
      </c>
      <c r="B18" s="6">
        <v>100</v>
      </c>
      <c r="C18" s="6">
        <v>195</v>
      </c>
      <c r="D18" s="7">
        <v>9.6</v>
      </c>
      <c r="E18" s="7">
        <v>10.88</v>
      </c>
      <c r="F18" s="7">
        <v>11.64</v>
      </c>
      <c r="G18" s="7">
        <v>4.3999999999999997E-2</v>
      </c>
      <c r="H18" s="7">
        <v>0.55000000000000004</v>
      </c>
      <c r="I18" s="7">
        <v>29.091000000000001</v>
      </c>
      <c r="J18" s="7">
        <v>9.3239999999999998</v>
      </c>
      <c r="K18" s="7">
        <v>123.462</v>
      </c>
      <c r="L18" s="7">
        <v>22.254999999999999</v>
      </c>
      <c r="M18" s="7">
        <v>1.964</v>
      </c>
      <c r="N18" s="6">
        <v>294</v>
      </c>
    </row>
    <row r="19" spans="1:14" ht="33.75" customHeight="1">
      <c r="A19" s="24" t="s">
        <v>107</v>
      </c>
      <c r="B19" s="96">
        <v>180</v>
      </c>
      <c r="C19" s="23">
        <v>236</v>
      </c>
      <c r="D19" s="25">
        <v>4.87</v>
      </c>
      <c r="E19" s="25">
        <v>4.13</v>
      </c>
      <c r="F19" s="25">
        <v>37.17</v>
      </c>
      <c r="G19" s="25">
        <v>0.64900000000000002</v>
      </c>
      <c r="H19" s="25">
        <v>0</v>
      </c>
      <c r="I19" s="25">
        <v>20</v>
      </c>
      <c r="J19" s="25">
        <v>65.28</v>
      </c>
      <c r="K19" s="25">
        <v>164.22</v>
      </c>
      <c r="L19" s="25">
        <v>63.36</v>
      </c>
      <c r="M19" s="25">
        <v>0.01</v>
      </c>
      <c r="N19" s="23">
        <v>203</v>
      </c>
    </row>
    <row r="20" spans="1:14">
      <c r="A20" s="26" t="s">
        <v>40</v>
      </c>
      <c r="B20" s="23">
        <v>200</v>
      </c>
      <c r="C20" s="23">
        <v>112</v>
      </c>
      <c r="D20" s="25">
        <v>0.24</v>
      </c>
      <c r="E20" s="25">
        <v>0.11</v>
      </c>
      <c r="F20" s="27">
        <v>28</v>
      </c>
      <c r="G20" s="27">
        <v>1.4402569999999998E-2</v>
      </c>
      <c r="H20" s="25">
        <v>99.710099999999997</v>
      </c>
      <c r="I20" s="25">
        <v>0</v>
      </c>
      <c r="J20" s="25">
        <v>3.3901433999999999</v>
      </c>
      <c r="K20" s="25">
        <v>3.3901433999999999</v>
      </c>
      <c r="L20" s="25">
        <v>0.59</v>
      </c>
      <c r="M20" s="23">
        <v>0.79</v>
      </c>
      <c r="N20" s="6">
        <v>388</v>
      </c>
    </row>
    <row r="21" spans="1:14">
      <c r="A21" s="8" t="s">
        <v>13</v>
      </c>
      <c r="B21" s="107">
        <v>50</v>
      </c>
      <c r="C21" s="23">
        <v>118</v>
      </c>
      <c r="D21" s="25">
        <v>3.8</v>
      </c>
      <c r="E21" s="25">
        <v>0.4</v>
      </c>
      <c r="F21" s="25">
        <v>24.6</v>
      </c>
      <c r="G21" s="25">
        <v>0.05</v>
      </c>
      <c r="H21" s="25">
        <v>0</v>
      </c>
      <c r="I21" s="25">
        <v>0</v>
      </c>
      <c r="J21" s="25">
        <v>10.8</v>
      </c>
      <c r="K21" s="25">
        <v>37</v>
      </c>
      <c r="L21" s="25">
        <v>7</v>
      </c>
      <c r="M21" s="25">
        <v>0.55000000000000004</v>
      </c>
      <c r="N21" s="107">
        <v>0</v>
      </c>
    </row>
    <row r="22" spans="1:14">
      <c r="A22" s="5" t="s">
        <v>12</v>
      </c>
      <c r="B22" s="6">
        <v>35</v>
      </c>
      <c r="C22" s="12">
        <v>80</v>
      </c>
      <c r="D22" s="7">
        <v>2.54</v>
      </c>
      <c r="E22" s="7">
        <v>0.6</v>
      </c>
      <c r="F22" s="7">
        <v>13.76</v>
      </c>
      <c r="G22" s="7">
        <v>0.12</v>
      </c>
      <c r="H22" s="7">
        <v>0.14000000000000001</v>
      </c>
      <c r="I22" s="7">
        <v>0</v>
      </c>
      <c r="J22" s="7">
        <v>21.9</v>
      </c>
      <c r="K22" s="7">
        <v>37.5</v>
      </c>
      <c r="L22" s="7">
        <v>12</v>
      </c>
      <c r="M22" s="7">
        <v>0.8</v>
      </c>
      <c r="N22" s="6">
        <v>2</v>
      </c>
    </row>
    <row r="23" spans="1:14" s="16" customFormat="1">
      <c r="A23" s="42" t="s">
        <v>9</v>
      </c>
      <c r="B23" s="14">
        <v>815</v>
      </c>
      <c r="C23" s="14">
        <f t="shared" ref="C23:M23" si="1">SUM(C17:C22)</f>
        <v>875</v>
      </c>
      <c r="D23" s="97">
        <f t="shared" si="1"/>
        <v>27.93</v>
      </c>
      <c r="E23" s="97">
        <f t="shared" si="1"/>
        <v>22.84</v>
      </c>
      <c r="F23" s="97">
        <f t="shared" si="1"/>
        <v>126.64</v>
      </c>
      <c r="G23" s="97">
        <f t="shared" si="1"/>
        <v>1.0484025700000001</v>
      </c>
      <c r="H23" s="97">
        <f t="shared" si="1"/>
        <v>107.6901</v>
      </c>
      <c r="I23" s="97">
        <f t="shared" si="1"/>
        <v>70.691000000000003</v>
      </c>
      <c r="J23" s="97">
        <f t="shared" si="1"/>
        <v>140.05414339999999</v>
      </c>
      <c r="K23" s="97">
        <f t="shared" si="1"/>
        <v>494.31614340000004</v>
      </c>
      <c r="L23" s="97">
        <f t="shared" si="1"/>
        <v>140.34700000000001</v>
      </c>
      <c r="M23" s="97">
        <f t="shared" si="1"/>
        <v>5.0469999999999997</v>
      </c>
      <c r="N23" s="97"/>
    </row>
    <row r="24" spans="1:14" ht="34.5" customHeight="1">
      <c r="A24" s="129" t="s">
        <v>85</v>
      </c>
      <c r="B24" s="129"/>
      <c r="C24" s="129"/>
      <c r="D24" s="129"/>
      <c r="E24" s="129"/>
      <c r="F24" s="129"/>
      <c r="G24" s="129"/>
      <c r="H24" s="129"/>
      <c r="I24" s="129"/>
      <c r="J24" s="129"/>
      <c r="K24" s="129"/>
      <c r="L24" s="129"/>
      <c r="M24" s="129"/>
      <c r="N24" s="129"/>
    </row>
    <row r="25" spans="1:14" ht="25.5" customHeight="1">
      <c r="A25" s="24" t="s">
        <v>92</v>
      </c>
      <c r="B25" s="96">
        <v>150</v>
      </c>
      <c r="C25" s="23">
        <v>267</v>
      </c>
      <c r="D25" s="25">
        <v>5.76</v>
      </c>
      <c r="E25" s="25">
        <v>2.347</v>
      </c>
      <c r="F25" s="25">
        <v>55.56</v>
      </c>
      <c r="G25" s="25">
        <v>0.64900000000000002</v>
      </c>
      <c r="H25" s="25">
        <v>0.04</v>
      </c>
      <c r="I25" s="25">
        <v>20</v>
      </c>
      <c r="J25" s="25">
        <v>65.28</v>
      </c>
      <c r="K25" s="25">
        <v>164.22</v>
      </c>
      <c r="L25" s="25">
        <v>63.36</v>
      </c>
      <c r="M25" s="25">
        <v>0.01</v>
      </c>
      <c r="N25" s="23">
        <v>406</v>
      </c>
    </row>
    <row r="26" spans="1:14">
      <c r="A26" s="24" t="s">
        <v>49</v>
      </c>
      <c r="B26" s="6">
        <v>200</v>
      </c>
      <c r="C26" s="12">
        <v>117</v>
      </c>
      <c r="D26" s="33">
        <v>0.16</v>
      </c>
      <c r="E26" s="33">
        <v>4.3999999999999997E-2</v>
      </c>
      <c r="F26" s="33">
        <v>28.2</v>
      </c>
      <c r="G26" s="33">
        <v>1.9987001999999997E-2</v>
      </c>
      <c r="H26" s="33">
        <v>1.35</v>
      </c>
      <c r="I26" s="33">
        <v>0</v>
      </c>
      <c r="J26" s="33">
        <v>32.312319899999999</v>
      </c>
      <c r="K26" s="33">
        <v>29.18102292</v>
      </c>
      <c r="L26" s="33">
        <v>20.986352099999998</v>
      </c>
      <c r="M26" s="33">
        <v>0.6395840639999999</v>
      </c>
      <c r="N26" s="12">
        <v>342</v>
      </c>
    </row>
    <row r="27" spans="1:14" s="16" customFormat="1">
      <c r="A27" s="42" t="s">
        <v>9</v>
      </c>
      <c r="B27" s="14">
        <v>350</v>
      </c>
      <c r="C27" s="14">
        <f t="shared" ref="C27:M27" si="2">SUM(C25:C26)</f>
        <v>384</v>
      </c>
      <c r="D27" s="97">
        <f t="shared" si="2"/>
        <v>5.92</v>
      </c>
      <c r="E27" s="97">
        <f t="shared" si="2"/>
        <v>2.391</v>
      </c>
      <c r="F27" s="97">
        <f t="shared" si="2"/>
        <v>83.76</v>
      </c>
      <c r="G27" s="97">
        <f t="shared" si="2"/>
        <v>0.66898700200000005</v>
      </c>
      <c r="H27" s="97">
        <f t="shared" si="2"/>
        <v>1.3900000000000001</v>
      </c>
      <c r="I27" s="97">
        <f t="shared" si="2"/>
        <v>20</v>
      </c>
      <c r="J27" s="97">
        <f t="shared" si="2"/>
        <v>97.592319900000007</v>
      </c>
      <c r="K27" s="97">
        <f t="shared" si="2"/>
        <v>193.40102292</v>
      </c>
      <c r="L27" s="97">
        <f t="shared" si="2"/>
        <v>84.34635209999999</v>
      </c>
      <c r="M27" s="97">
        <f t="shared" si="2"/>
        <v>0.64958406399999991</v>
      </c>
      <c r="N27" s="97"/>
    </row>
    <row r="29" spans="1:14">
      <c r="A29" s="15" t="s">
        <v>112</v>
      </c>
      <c r="B29" s="15">
        <v>1775</v>
      </c>
      <c r="C29" s="15">
        <v>1937</v>
      </c>
      <c r="D29" s="15">
        <v>52</v>
      </c>
      <c r="E29" s="15">
        <v>62</v>
      </c>
      <c r="F29" s="15">
        <v>348</v>
      </c>
      <c r="G29" s="15">
        <v>2</v>
      </c>
      <c r="H29" s="15">
        <v>111</v>
      </c>
      <c r="I29" s="15">
        <v>218</v>
      </c>
      <c r="J29" s="19">
        <v>397</v>
      </c>
      <c r="K29" s="15">
        <v>885</v>
      </c>
      <c r="L29" s="15">
        <v>279</v>
      </c>
      <c r="M29" s="15">
        <v>8</v>
      </c>
    </row>
    <row r="31" spans="1:14">
      <c r="A31" s="15" t="s">
        <v>113</v>
      </c>
      <c r="B31" s="15">
        <v>21674</v>
      </c>
      <c r="C31" s="15">
        <v>23953</v>
      </c>
      <c r="D31" s="15">
        <v>660</v>
      </c>
      <c r="E31" s="15">
        <v>684</v>
      </c>
      <c r="F31" s="15">
        <v>3676</v>
      </c>
      <c r="G31" s="15">
        <v>64</v>
      </c>
      <c r="H31" s="15">
        <v>786</v>
      </c>
      <c r="I31" s="15">
        <v>2645</v>
      </c>
      <c r="J31" s="19">
        <v>6181</v>
      </c>
      <c r="K31" s="15">
        <v>10254</v>
      </c>
      <c r="L31" s="15">
        <v>3879</v>
      </c>
      <c r="M31" s="15">
        <v>460</v>
      </c>
    </row>
    <row r="33" spans="1:13">
      <c r="A33" s="15" t="s">
        <v>114</v>
      </c>
      <c r="B33" s="15">
        <v>1806</v>
      </c>
      <c r="C33" s="15">
        <v>1996</v>
      </c>
      <c r="D33" s="15">
        <v>55</v>
      </c>
      <c r="E33" s="15">
        <v>57</v>
      </c>
      <c r="F33" s="15">
        <v>306</v>
      </c>
      <c r="G33" s="15">
        <v>5</v>
      </c>
      <c r="H33" s="15">
        <v>66</v>
      </c>
      <c r="I33" s="15">
        <v>220</v>
      </c>
      <c r="J33" s="19">
        <v>515</v>
      </c>
      <c r="K33" s="15">
        <v>855</v>
      </c>
      <c r="L33" s="15">
        <v>323</v>
      </c>
      <c r="M33" s="15">
        <v>38</v>
      </c>
    </row>
  </sheetData>
  <mergeCells count="14">
    <mergeCell ref="J7:M7"/>
    <mergeCell ref="A9:N9"/>
    <mergeCell ref="A16:N16"/>
    <mergeCell ref="A24:N24"/>
    <mergeCell ref="A1:N1"/>
    <mergeCell ref="A2:N2"/>
    <mergeCell ref="A3:N3"/>
    <mergeCell ref="A4:N4"/>
    <mergeCell ref="A5:N5"/>
    <mergeCell ref="A7:A8"/>
    <mergeCell ref="B7:B8"/>
    <mergeCell ref="C7:C8"/>
    <mergeCell ref="D7:F7"/>
    <mergeCell ref="G7:I7"/>
  </mergeCells>
  <pageMargins left="0.70866141732283472" right="0.70866141732283472" top="0.74803149606299213" bottom="0.74803149606299213" header="0.31496062992125984" footer="0.31496062992125984"/>
  <pageSetup paperSize="9" scale="73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29"/>
  <sheetViews>
    <sheetView topLeftCell="A7" workbookViewId="0">
      <selection activeCell="B29" sqref="B29:M29"/>
    </sheetView>
  </sheetViews>
  <sheetFormatPr defaultColWidth="8.85546875" defaultRowHeight="15.75"/>
  <cols>
    <col min="1" max="1" width="31.7109375" style="3" customWidth="1"/>
    <col min="2" max="2" width="8.85546875" style="3"/>
    <col min="3" max="3" width="10.42578125" style="3" bestFit="1" customWidth="1"/>
    <col min="4" max="5" width="9.5703125" style="3" bestFit="1" customWidth="1"/>
    <col min="6" max="9" width="9" style="3" bestFit="1" customWidth="1"/>
    <col min="10" max="10" width="9" style="9" bestFit="1" customWidth="1"/>
    <col min="11" max="11" width="9.28515625" style="3" bestFit="1" customWidth="1"/>
    <col min="12" max="12" width="9.42578125" style="3" bestFit="1" customWidth="1"/>
    <col min="13" max="13" width="9" style="3" bestFit="1" customWidth="1"/>
    <col min="14" max="14" width="8.5703125" style="3" bestFit="1" customWidth="1"/>
    <col min="15" max="16384" width="8.85546875" style="3"/>
  </cols>
  <sheetData>
    <row r="1" spans="1:14" s="1" customFormat="1" ht="20.25">
      <c r="A1" s="119" t="s">
        <v>110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</row>
    <row r="2" spans="1:14" s="2" customFormat="1">
      <c r="A2" s="121" t="s">
        <v>26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</row>
    <row r="3" spans="1:14" s="2" customFormat="1">
      <c r="A3" s="122" t="s">
        <v>47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</row>
    <row r="4" spans="1:14" s="2" customFormat="1">
      <c r="A4" s="121" t="s">
        <v>25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</row>
    <row r="5" spans="1:14" s="2" customFormat="1">
      <c r="A5" s="121" t="s">
        <v>67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</row>
    <row r="6" spans="1:14">
      <c r="J6" s="3"/>
    </row>
    <row r="7" spans="1:14" s="4" customFormat="1" ht="47.25">
      <c r="A7" s="115" t="s">
        <v>3</v>
      </c>
      <c r="B7" s="115" t="s">
        <v>4</v>
      </c>
      <c r="C7" s="115" t="s">
        <v>1</v>
      </c>
      <c r="D7" s="115" t="s">
        <v>0</v>
      </c>
      <c r="E7" s="115"/>
      <c r="F7" s="115"/>
      <c r="G7" s="115" t="s">
        <v>19</v>
      </c>
      <c r="H7" s="115"/>
      <c r="I7" s="115"/>
      <c r="J7" s="115" t="s">
        <v>18</v>
      </c>
      <c r="K7" s="115"/>
      <c r="L7" s="115"/>
      <c r="M7" s="115"/>
      <c r="N7" s="28" t="s">
        <v>2</v>
      </c>
    </row>
    <row r="8" spans="1:14" s="4" customFormat="1" ht="31.5">
      <c r="A8" s="115"/>
      <c r="B8" s="115"/>
      <c r="C8" s="115"/>
      <c r="D8" s="28" t="s">
        <v>5</v>
      </c>
      <c r="E8" s="28" t="s">
        <v>6</v>
      </c>
      <c r="F8" s="28" t="s">
        <v>7</v>
      </c>
      <c r="G8" s="28" t="s">
        <v>15</v>
      </c>
      <c r="H8" s="28" t="s">
        <v>16</v>
      </c>
      <c r="I8" s="28" t="s">
        <v>17</v>
      </c>
      <c r="J8" s="28" t="s">
        <v>20</v>
      </c>
      <c r="K8" s="28" t="s">
        <v>21</v>
      </c>
      <c r="L8" s="28" t="s">
        <v>22</v>
      </c>
      <c r="M8" s="28" t="s">
        <v>23</v>
      </c>
      <c r="N8" s="28"/>
    </row>
    <row r="9" spans="1:14" s="2" customFormat="1" ht="26.45" customHeight="1">
      <c r="A9" s="116" t="s">
        <v>8</v>
      </c>
      <c r="B9" s="117"/>
      <c r="C9" s="117"/>
      <c r="D9" s="117"/>
      <c r="E9" s="117"/>
      <c r="F9" s="117"/>
      <c r="G9" s="117"/>
      <c r="H9" s="117"/>
      <c r="I9" s="117"/>
      <c r="J9" s="117"/>
      <c r="K9" s="117"/>
      <c r="L9" s="117"/>
      <c r="M9" s="117"/>
      <c r="N9" s="118"/>
    </row>
    <row r="10" spans="1:14" ht="32.25" customHeight="1">
      <c r="A10" s="24" t="s">
        <v>70</v>
      </c>
      <c r="B10" s="6">
        <v>230</v>
      </c>
      <c r="C10" s="6">
        <v>354</v>
      </c>
      <c r="D10" s="33">
        <v>14.56</v>
      </c>
      <c r="E10" s="33">
        <v>7</v>
      </c>
      <c r="F10" s="33">
        <v>61.36</v>
      </c>
      <c r="G10" s="33">
        <v>0.04</v>
      </c>
      <c r="H10" s="33">
        <v>0.379</v>
      </c>
      <c r="I10" s="7">
        <v>55.713999999999999</v>
      </c>
      <c r="J10" s="7">
        <v>53.886000000000003</v>
      </c>
      <c r="K10" s="7">
        <v>123.971</v>
      </c>
      <c r="L10" s="7">
        <v>26.443000000000001</v>
      </c>
      <c r="M10" s="7">
        <v>0.82899999999999996</v>
      </c>
      <c r="N10" s="76">
        <v>174</v>
      </c>
    </row>
    <row r="11" spans="1:14" ht="34.5" customHeight="1">
      <c r="A11" s="24" t="s">
        <v>66</v>
      </c>
      <c r="B11" s="6">
        <v>120</v>
      </c>
      <c r="C11" s="6">
        <v>385</v>
      </c>
      <c r="D11" s="33">
        <v>6.78</v>
      </c>
      <c r="E11" s="33">
        <v>13.96</v>
      </c>
      <c r="F11" s="33">
        <v>42.14</v>
      </c>
      <c r="G11" s="33">
        <v>0.06</v>
      </c>
      <c r="H11" s="33">
        <v>0</v>
      </c>
      <c r="I11" s="33">
        <v>33</v>
      </c>
      <c r="J11" s="33">
        <v>10.199999999999999</v>
      </c>
      <c r="K11" s="33">
        <v>36.4</v>
      </c>
      <c r="L11" s="33">
        <v>12.2</v>
      </c>
      <c r="M11" s="33">
        <v>0.74</v>
      </c>
      <c r="N11" s="100">
        <v>425</v>
      </c>
    </row>
    <row r="12" spans="1:14" ht="23.25" customHeight="1">
      <c r="A12" s="24" t="s">
        <v>42</v>
      </c>
      <c r="B12" s="107">
        <v>217</v>
      </c>
      <c r="C12" s="107">
        <v>42</v>
      </c>
      <c r="D12" s="25">
        <v>0.06</v>
      </c>
      <c r="E12" s="25">
        <v>0.01</v>
      </c>
      <c r="F12" s="25">
        <v>10.19</v>
      </c>
      <c r="G12" s="25">
        <v>0.01</v>
      </c>
      <c r="H12" s="25">
        <v>3.67</v>
      </c>
      <c r="I12" s="25">
        <v>0.01</v>
      </c>
      <c r="J12" s="25">
        <v>112.55</v>
      </c>
      <c r="K12" s="25">
        <v>185.54</v>
      </c>
      <c r="L12" s="25">
        <v>99.08</v>
      </c>
      <c r="M12" s="25">
        <v>18.420000000000002</v>
      </c>
      <c r="N12" s="74">
        <v>377</v>
      </c>
    </row>
    <row r="13" spans="1:14">
      <c r="A13" s="60" t="s">
        <v>9</v>
      </c>
      <c r="B13" s="11">
        <v>567</v>
      </c>
      <c r="C13" s="35">
        <f t="shared" ref="C13:M13" si="0">SUM(C10:C12)</f>
        <v>781</v>
      </c>
      <c r="D13" s="36">
        <f t="shared" si="0"/>
        <v>21.4</v>
      </c>
      <c r="E13" s="36">
        <f t="shared" si="0"/>
        <v>20.970000000000002</v>
      </c>
      <c r="F13" s="36">
        <f t="shared" si="0"/>
        <v>113.69</v>
      </c>
      <c r="G13" s="36">
        <f t="shared" si="0"/>
        <v>0.11</v>
      </c>
      <c r="H13" s="36">
        <f t="shared" si="0"/>
        <v>4.0489999999999995</v>
      </c>
      <c r="I13" s="37">
        <f t="shared" si="0"/>
        <v>88.724000000000004</v>
      </c>
      <c r="J13" s="37">
        <f t="shared" si="0"/>
        <v>176.636</v>
      </c>
      <c r="K13" s="37">
        <f t="shared" si="0"/>
        <v>345.911</v>
      </c>
      <c r="L13" s="37">
        <f t="shared" si="0"/>
        <v>137.72300000000001</v>
      </c>
      <c r="M13" s="37">
        <f t="shared" si="0"/>
        <v>19.989000000000001</v>
      </c>
      <c r="N13" s="11"/>
    </row>
    <row r="14" spans="1:14" s="2" customFormat="1">
      <c r="A14" s="60"/>
      <c r="B14" s="77"/>
      <c r="C14" s="78"/>
      <c r="D14" s="79"/>
      <c r="E14" s="79"/>
      <c r="F14" s="79"/>
      <c r="G14" s="79"/>
      <c r="H14" s="79"/>
      <c r="I14" s="80"/>
      <c r="J14" s="80"/>
      <c r="K14" s="80"/>
      <c r="L14" s="80"/>
      <c r="M14" s="80"/>
      <c r="N14" s="77"/>
    </row>
    <row r="15" spans="1:14" ht="25.15" customHeight="1">
      <c r="A15" s="112" t="s">
        <v>10</v>
      </c>
      <c r="B15" s="113"/>
      <c r="C15" s="113"/>
      <c r="D15" s="113"/>
      <c r="E15" s="113"/>
      <c r="F15" s="113"/>
      <c r="G15" s="113"/>
      <c r="H15" s="113"/>
      <c r="I15" s="113"/>
      <c r="J15" s="113"/>
      <c r="K15" s="113"/>
      <c r="L15" s="113"/>
      <c r="M15" s="113"/>
      <c r="N15" s="114"/>
    </row>
    <row r="16" spans="1:14" ht="25.15" customHeight="1">
      <c r="A16" s="102"/>
      <c r="B16" s="103"/>
      <c r="C16" s="103"/>
      <c r="D16" s="103"/>
      <c r="E16" s="103"/>
      <c r="F16" s="103"/>
      <c r="G16" s="103"/>
      <c r="H16" s="103"/>
      <c r="I16" s="103"/>
      <c r="J16" s="103"/>
      <c r="K16" s="103"/>
      <c r="L16" s="103"/>
      <c r="M16" s="103"/>
      <c r="N16" s="104"/>
    </row>
    <row r="17" spans="1:14" ht="47.25">
      <c r="A17" s="24" t="s">
        <v>116</v>
      </c>
      <c r="B17" s="6">
        <v>250</v>
      </c>
      <c r="C17" s="6">
        <v>101</v>
      </c>
      <c r="D17" s="33">
        <v>1.69</v>
      </c>
      <c r="E17" s="33">
        <v>5.14</v>
      </c>
      <c r="F17" s="33">
        <v>10.56</v>
      </c>
      <c r="G17" s="33">
        <v>0.05</v>
      </c>
      <c r="H17" s="33">
        <v>18.07</v>
      </c>
      <c r="I17" s="33">
        <v>0</v>
      </c>
      <c r="J17" s="33">
        <v>49.725000000000001</v>
      </c>
      <c r="K17" s="33">
        <v>54.6</v>
      </c>
      <c r="L17" s="33">
        <v>26.125</v>
      </c>
      <c r="M17" s="33">
        <v>1.2250000000000001</v>
      </c>
      <c r="N17" s="6">
        <v>82</v>
      </c>
    </row>
    <row r="18" spans="1:14" ht="33.75" customHeight="1">
      <c r="A18" s="38" t="s">
        <v>115</v>
      </c>
      <c r="B18" s="107">
        <v>100</v>
      </c>
      <c r="C18" s="12">
        <v>228</v>
      </c>
      <c r="D18" s="33">
        <v>6.58</v>
      </c>
      <c r="E18" s="7">
        <v>18.64</v>
      </c>
      <c r="F18" s="7">
        <v>8.75</v>
      </c>
      <c r="G18" s="7">
        <v>4.3999999999999997E-2</v>
      </c>
      <c r="H18" s="33">
        <v>0</v>
      </c>
      <c r="I18" s="7">
        <v>29.091000000000001</v>
      </c>
      <c r="J18" s="7">
        <v>9.3239999999999998</v>
      </c>
      <c r="K18" s="7">
        <v>123.462</v>
      </c>
      <c r="L18" s="7">
        <v>22.254999999999999</v>
      </c>
      <c r="M18" s="7">
        <v>1.964</v>
      </c>
      <c r="N18" s="6">
        <v>268</v>
      </c>
    </row>
    <row r="19" spans="1:14">
      <c r="A19" s="38" t="s">
        <v>59</v>
      </c>
      <c r="B19" s="23">
        <v>180</v>
      </c>
      <c r="C19" s="12">
        <v>290</v>
      </c>
      <c r="D19" s="44">
        <v>16.36</v>
      </c>
      <c r="E19" s="7">
        <v>8.2799999999999994</v>
      </c>
      <c r="F19" s="7">
        <v>42</v>
      </c>
      <c r="G19" s="7">
        <v>0.157</v>
      </c>
      <c r="H19" s="7">
        <v>20.6</v>
      </c>
      <c r="I19" s="7">
        <v>28.571000000000002</v>
      </c>
      <c r="J19" s="7">
        <v>19.513999999999999</v>
      </c>
      <c r="K19" s="7">
        <v>79.7</v>
      </c>
      <c r="L19" s="7">
        <v>29.029</v>
      </c>
      <c r="M19" s="7">
        <v>1.171</v>
      </c>
      <c r="N19" s="14">
        <v>199</v>
      </c>
    </row>
    <row r="20" spans="1:14">
      <c r="A20" s="24" t="s">
        <v>77</v>
      </c>
      <c r="B20" s="107">
        <v>200</v>
      </c>
      <c r="C20" s="23">
        <v>115</v>
      </c>
      <c r="D20" s="25">
        <v>0.16</v>
      </c>
      <c r="E20" s="25">
        <v>0.15554000000000001</v>
      </c>
      <c r="F20" s="25">
        <v>28</v>
      </c>
      <c r="G20" s="25">
        <v>1.3332E-2</v>
      </c>
      <c r="H20" s="25">
        <v>1.7220500000000001</v>
      </c>
      <c r="I20" s="25">
        <v>0</v>
      </c>
      <c r="J20" s="25">
        <v>7.863658</v>
      </c>
      <c r="K20" s="25">
        <v>4.9939450000000001</v>
      </c>
      <c r="L20" s="25">
        <v>4.0851470000000001</v>
      </c>
      <c r="M20" s="25">
        <v>0.99878900000000004</v>
      </c>
      <c r="N20" s="49">
        <v>342</v>
      </c>
    </row>
    <row r="21" spans="1:14">
      <c r="A21" s="24" t="s">
        <v>13</v>
      </c>
      <c r="B21" s="107">
        <v>50</v>
      </c>
      <c r="C21" s="23">
        <v>118</v>
      </c>
      <c r="D21" s="25">
        <v>3.8</v>
      </c>
      <c r="E21" s="25">
        <v>0.4</v>
      </c>
      <c r="F21" s="25">
        <v>24.6</v>
      </c>
      <c r="G21" s="25">
        <v>0.05</v>
      </c>
      <c r="H21" s="25">
        <v>0</v>
      </c>
      <c r="I21" s="25">
        <v>0</v>
      </c>
      <c r="J21" s="25">
        <v>10.8</v>
      </c>
      <c r="K21" s="25">
        <v>37</v>
      </c>
      <c r="L21" s="25">
        <v>7</v>
      </c>
      <c r="M21" s="25">
        <v>0.55000000000000004</v>
      </c>
      <c r="N21" s="74">
        <v>0</v>
      </c>
    </row>
    <row r="22" spans="1:14">
      <c r="A22" s="24" t="s">
        <v>12</v>
      </c>
      <c r="B22" s="23">
        <v>35</v>
      </c>
      <c r="C22" s="23">
        <v>80</v>
      </c>
      <c r="D22" s="27">
        <v>3.63</v>
      </c>
      <c r="E22" s="27">
        <v>0.86</v>
      </c>
      <c r="F22" s="27">
        <v>19.66</v>
      </c>
      <c r="G22" s="27">
        <v>0.2</v>
      </c>
      <c r="H22" s="27">
        <v>0</v>
      </c>
      <c r="I22" s="27">
        <v>0</v>
      </c>
      <c r="J22" s="27">
        <v>36.5</v>
      </c>
      <c r="K22" s="27">
        <v>62.5</v>
      </c>
      <c r="L22" s="27">
        <v>20</v>
      </c>
      <c r="M22" s="27">
        <v>1.4</v>
      </c>
      <c r="N22" s="49">
        <v>0</v>
      </c>
    </row>
    <row r="23" spans="1:14" s="2" customFormat="1">
      <c r="A23" s="24" t="s">
        <v>9</v>
      </c>
      <c r="B23" s="14">
        <v>815</v>
      </c>
      <c r="C23" s="14">
        <v>932</v>
      </c>
      <c r="D23" s="75">
        <f t="shared" ref="D23:M23" si="1">SUM(D17:D22)</f>
        <v>32.22</v>
      </c>
      <c r="E23" s="75">
        <f t="shared" si="1"/>
        <v>33.475540000000002</v>
      </c>
      <c r="F23" s="75">
        <f t="shared" si="1"/>
        <v>133.57</v>
      </c>
      <c r="G23" s="75">
        <f t="shared" si="1"/>
        <v>0.51433200000000001</v>
      </c>
      <c r="H23" s="75">
        <f t="shared" si="1"/>
        <v>40.392050000000005</v>
      </c>
      <c r="I23" s="75">
        <f t="shared" si="1"/>
        <v>57.662000000000006</v>
      </c>
      <c r="J23" s="75">
        <f t="shared" si="1"/>
        <v>133.72665799999999</v>
      </c>
      <c r="K23" s="75">
        <f t="shared" si="1"/>
        <v>362.255945</v>
      </c>
      <c r="L23" s="75">
        <f t="shared" si="1"/>
        <v>108.494147</v>
      </c>
      <c r="M23" s="75">
        <f t="shared" si="1"/>
        <v>7.3087890000000009</v>
      </c>
      <c r="N23" s="75"/>
    </row>
    <row r="24" spans="1:14" ht="40.5" customHeight="1">
      <c r="A24" s="132" t="s">
        <v>85</v>
      </c>
      <c r="B24" s="132"/>
      <c r="C24" s="132"/>
      <c r="D24" s="132"/>
      <c r="E24" s="132"/>
      <c r="F24" s="132"/>
      <c r="G24" s="132"/>
      <c r="H24" s="132"/>
      <c r="I24" s="132"/>
      <c r="J24" s="132"/>
      <c r="K24" s="132"/>
      <c r="L24" s="132"/>
      <c r="M24" s="132"/>
      <c r="N24" s="132"/>
    </row>
    <row r="25" spans="1:14" ht="31.5">
      <c r="A25" s="38" t="s">
        <v>87</v>
      </c>
      <c r="B25" s="23">
        <v>150</v>
      </c>
      <c r="C25" s="12">
        <v>223</v>
      </c>
      <c r="D25" s="44">
        <v>6.3</v>
      </c>
      <c r="E25" s="7">
        <v>3.64</v>
      </c>
      <c r="F25" s="7">
        <v>40.92</v>
      </c>
      <c r="G25" s="7">
        <v>0.157</v>
      </c>
      <c r="H25" s="7">
        <v>0.68</v>
      </c>
      <c r="I25" s="7">
        <v>28.571000000000002</v>
      </c>
      <c r="J25" s="7">
        <v>19.513999999999999</v>
      </c>
      <c r="K25" s="7">
        <v>79.7</v>
      </c>
      <c r="L25" s="7">
        <v>29.029</v>
      </c>
      <c r="M25" s="7">
        <v>1.171</v>
      </c>
      <c r="N25" s="14">
        <v>467</v>
      </c>
    </row>
    <row r="26" spans="1:14">
      <c r="A26" s="24" t="s">
        <v>77</v>
      </c>
      <c r="B26" s="107">
        <v>200</v>
      </c>
      <c r="C26" s="23">
        <v>115</v>
      </c>
      <c r="D26" s="25">
        <v>0.16</v>
      </c>
      <c r="E26" s="25">
        <v>0.15554000000000001</v>
      </c>
      <c r="F26" s="25">
        <v>28</v>
      </c>
      <c r="G26" s="25">
        <v>1.3332E-2</v>
      </c>
      <c r="H26" s="25">
        <v>1.7220500000000001</v>
      </c>
      <c r="I26" s="25">
        <v>0</v>
      </c>
      <c r="J26" s="25">
        <v>7.863658</v>
      </c>
      <c r="K26" s="25">
        <v>4.9939450000000001</v>
      </c>
      <c r="L26" s="25">
        <v>4.0851470000000001</v>
      </c>
      <c r="M26" s="25">
        <v>0.99878900000000004</v>
      </c>
      <c r="N26" s="49">
        <v>342</v>
      </c>
    </row>
    <row r="27" spans="1:14" s="2" customFormat="1">
      <c r="A27" s="24" t="s">
        <v>9</v>
      </c>
      <c r="B27" s="14">
        <v>350</v>
      </c>
      <c r="C27" s="14">
        <v>338</v>
      </c>
      <c r="D27" s="86">
        <f t="shared" ref="D27:M27" si="2">SUM(D25:D26)</f>
        <v>6.46</v>
      </c>
      <c r="E27" s="86">
        <f t="shared" si="2"/>
        <v>3.7955399999999999</v>
      </c>
      <c r="F27" s="86">
        <f t="shared" si="2"/>
        <v>68.92</v>
      </c>
      <c r="G27" s="86">
        <f t="shared" si="2"/>
        <v>0.17033200000000001</v>
      </c>
      <c r="H27" s="86">
        <f t="shared" si="2"/>
        <v>2.40205</v>
      </c>
      <c r="I27" s="86">
        <f t="shared" si="2"/>
        <v>28.571000000000002</v>
      </c>
      <c r="J27" s="86">
        <f t="shared" si="2"/>
        <v>27.377658</v>
      </c>
      <c r="K27" s="86">
        <f t="shared" si="2"/>
        <v>84.693944999999999</v>
      </c>
      <c r="L27" s="86">
        <f t="shared" si="2"/>
        <v>33.114147000000003</v>
      </c>
      <c r="M27" s="86">
        <f t="shared" si="2"/>
        <v>2.1697890000000002</v>
      </c>
      <c r="N27" s="86"/>
    </row>
    <row r="29" spans="1:14">
      <c r="B29" s="105">
        <f>B13+B23+B27</f>
        <v>1732</v>
      </c>
      <c r="C29" s="105">
        <f t="shared" ref="C29:M29" si="3">C13+C23+C27</f>
        <v>2051</v>
      </c>
      <c r="D29" s="105">
        <f t="shared" si="3"/>
        <v>60.08</v>
      </c>
      <c r="E29" s="105">
        <f t="shared" si="3"/>
        <v>58.241080000000011</v>
      </c>
      <c r="F29" s="105">
        <f t="shared" si="3"/>
        <v>316.18</v>
      </c>
      <c r="G29" s="105">
        <f t="shared" si="3"/>
        <v>0.79466400000000004</v>
      </c>
      <c r="H29" s="105">
        <f t="shared" si="3"/>
        <v>46.843100000000007</v>
      </c>
      <c r="I29" s="105">
        <f t="shared" si="3"/>
        <v>174.95700000000002</v>
      </c>
      <c r="J29" s="105">
        <f t="shared" si="3"/>
        <v>337.74031600000001</v>
      </c>
      <c r="K29" s="105">
        <f t="shared" si="3"/>
        <v>792.86088999999993</v>
      </c>
      <c r="L29" s="105">
        <f t="shared" si="3"/>
        <v>279.33129400000001</v>
      </c>
      <c r="M29" s="105">
        <f t="shared" si="3"/>
        <v>29.467578000000003</v>
      </c>
    </row>
  </sheetData>
  <mergeCells count="14">
    <mergeCell ref="A24:N24"/>
    <mergeCell ref="J7:M7"/>
    <mergeCell ref="A9:N9"/>
    <mergeCell ref="A15:N15"/>
    <mergeCell ref="A1:N1"/>
    <mergeCell ref="A2:N2"/>
    <mergeCell ref="A3:N3"/>
    <mergeCell ref="A4:N4"/>
    <mergeCell ref="A5:N5"/>
    <mergeCell ref="A7:A8"/>
    <mergeCell ref="B7:B8"/>
    <mergeCell ref="C7:C8"/>
    <mergeCell ref="D7:F7"/>
    <mergeCell ref="G7:I7"/>
  </mergeCells>
  <pageMargins left="0.70866141732283472" right="0.70866141732283472" top="0.74803149606299213" bottom="0.74803149606299213" header="0.31496062992125984" footer="0.31496062992125984"/>
  <pageSetup paperSize="9" scale="7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Z30"/>
  <sheetViews>
    <sheetView workbookViewId="0">
      <selection activeCell="B30" sqref="B30:M30"/>
    </sheetView>
  </sheetViews>
  <sheetFormatPr defaultColWidth="8.85546875" defaultRowHeight="15.75"/>
  <cols>
    <col min="1" max="1" width="37.42578125" style="3" customWidth="1"/>
    <col min="2" max="2" width="8.85546875" style="3"/>
    <col min="3" max="3" width="10.42578125" style="3" bestFit="1" customWidth="1"/>
    <col min="4" max="9" width="8.85546875" style="3"/>
    <col min="10" max="10" width="8.85546875" style="9"/>
    <col min="11" max="11" width="8.85546875" style="3"/>
    <col min="12" max="12" width="9.28515625" style="3" bestFit="1" customWidth="1"/>
    <col min="13" max="13" width="9.5703125" style="3" bestFit="1" customWidth="1"/>
    <col min="14" max="14" width="8.5703125" style="3" bestFit="1" customWidth="1"/>
    <col min="15" max="16384" width="8.85546875" style="3"/>
  </cols>
  <sheetData>
    <row r="1" spans="1:14" s="1" customFormat="1" ht="20.25">
      <c r="A1" s="119" t="s">
        <v>110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</row>
    <row r="2" spans="1:14" s="2" customFormat="1">
      <c r="A2" s="121" t="s">
        <v>27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</row>
    <row r="3" spans="1:14" s="2" customFormat="1">
      <c r="A3" s="121" t="s">
        <v>24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</row>
    <row r="4" spans="1:14" s="2" customFormat="1">
      <c r="A4" s="121" t="s">
        <v>25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</row>
    <row r="5" spans="1:14" s="2" customFormat="1">
      <c r="A5" s="121" t="s">
        <v>82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  <c r="M5" s="121"/>
    </row>
    <row r="6" spans="1:14" hidden="1">
      <c r="J6" s="3"/>
    </row>
    <row r="7" spans="1:14" s="4" customFormat="1" ht="47.25">
      <c r="A7" s="115" t="s">
        <v>3</v>
      </c>
      <c r="B7" s="115" t="s">
        <v>4</v>
      </c>
      <c r="C7" s="115" t="s">
        <v>1</v>
      </c>
      <c r="D7" s="115" t="s">
        <v>0</v>
      </c>
      <c r="E7" s="115"/>
      <c r="F7" s="115"/>
      <c r="G7" s="115" t="s">
        <v>19</v>
      </c>
      <c r="H7" s="115"/>
      <c r="I7" s="115"/>
      <c r="J7" s="115" t="s">
        <v>18</v>
      </c>
      <c r="K7" s="115"/>
      <c r="L7" s="115"/>
      <c r="M7" s="115"/>
      <c r="N7" s="28" t="s">
        <v>2</v>
      </c>
    </row>
    <row r="8" spans="1:14" s="4" customFormat="1" ht="19.5" customHeight="1">
      <c r="A8" s="115"/>
      <c r="B8" s="115"/>
      <c r="C8" s="115"/>
      <c r="D8" s="28" t="s">
        <v>5</v>
      </c>
      <c r="E8" s="28" t="s">
        <v>6</v>
      </c>
      <c r="F8" s="28" t="s">
        <v>7</v>
      </c>
      <c r="G8" s="28" t="s">
        <v>15</v>
      </c>
      <c r="H8" s="28" t="s">
        <v>16</v>
      </c>
      <c r="I8" s="28" t="s">
        <v>17</v>
      </c>
      <c r="J8" s="28" t="s">
        <v>20</v>
      </c>
      <c r="K8" s="28" t="s">
        <v>21</v>
      </c>
      <c r="L8" s="28" t="s">
        <v>22</v>
      </c>
      <c r="M8" s="28" t="s">
        <v>23</v>
      </c>
      <c r="N8" s="28"/>
    </row>
    <row r="9" spans="1:14" s="2" customFormat="1" ht="18" customHeight="1">
      <c r="A9" s="116" t="s">
        <v>8</v>
      </c>
      <c r="B9" s="117"/>
      <c r="C9" s="117"/>
      <c r="D9" s="117"/>
      <c r="E9" s="117"/>
      <c r="F9" s="117"/>
      <c r="G9" s="117"/>
      <c r="H9" s="117"/>
      <c r="I9" s="117"/>
      <c r="J9" s="117"/>
      <c r="K9" s="117"/>
      <c r="L9" s="117"/>
      <c r="M9" s="117"/>
      <c r="N9" s="118"/>
    </row>
    <row r="10" spans="1:14" ht="20.25" customHeight="1">
      <c r="A10" s="38" t="s">
        <v>36</v>
      </c>
      <c r="B10" s="62">
        <v>100</v>
      </c>
      <c r="C10" s="62">
        <v>133</v>
      </c>
      <c r="D10" s="43">
        <v>4.5</v>
      </c>
      <c r="E10" s="25">
        <v>11.6</v>
      </c>
      <c r="F10" s="25">
        <v>24</v>
      </c>
      <c r="G10" s="25">
        <v>1.2999999999999999E-2</v>
      </c>
      <c r="H10" s="25">
        <v>4.5999999999999996</v>
      </c>
      <c r="I10" s="25">
        <v>0</v>
      </c>
      <c r="J10" s="25">
        <v>14.983000000000001</v>
      </c>
      <c r="K10" s="25">
        <v>16.984000000000002</v>
      </c>
      <c r="L10" s="25">
        <v>9.0549999999999997</v>
      </c>
      <c r="M10" s="25">
        <v>0.28000000000000003</v>
      </c>
      <c r="N10" s="62">
        <v>45</v>
      </c>
    </row>
    <row r="11" spans="1:14">
      <c r="A11" s="38" t="s">
        <v>30</v>
      </c>
      <c r="B11" s="68">
        <v>100</v>
      </c>
      <c r="C11" s="23">
        <v>162</v>
      </c>
      <c r="D11" s="25">
        <v>13.28</v>
      </c>
      <c r="E11" s="25">
        <v>10.84</v>
      </c>
      <c r="F11" s="25">
        <v>2.9</v>
      </c>
      <c r="G11" s="25">
        <v>0.04</v>
      </c>
      <c r="H11" s="25">
        <v>0.35</v>
      </c>
      <c r="I11" s="25">
        <v>30.1</v>
      </c>
      <c r="J11" s="25">
        <v>76.930000000000007</v>
      </c>
      <c r="K11" s="25">
        <v>14.06</v>
      </c>
      <c r="L11" s="25">
        <v>0.61</v>
      </c>
      <c r="M11" s="68">
        <v>0.02</v>
      </c>
      <c r="N11" s="6">
        <v>290</v>
      </c>
    </row>
    <row r="12" spans="1:14">
      <c r="A12" s="24" t="s">
        <v>81</v>
      </c>
      <c r="B12" s="52">
        <v>180</v>
      </c>
      <c r="C12" s="53">
        <v>337</v>
      </c>
      <c r="D12" s="40">
        <v>10.62</v>
      </c>
      <c r="E12" s="40">
        <v>11.46</v>
      </c>
      <c r="F12" s="40">
        <v>47.83</v>
      </c>
      <c r="G12" s="40">
        <v>0.15</v>
      </c>
      <c r="H12" s="40">
        <v>2.2000000000000002</v>
      </c>
      <c r="I12" s="40">
        <v>53</v>
      </c>
      <c r="J12" s="40">
        <v>301</v>
      </c>
      <c r="K12" s="40">
        <v>45</v>
      </c>
      <c r="L12" s="54">
        <v>1.1000000000000001</v>
      </c>
      <c r="M12" s="53">
        <v>1.2</v>
      </c>
      <c r="N12" s="6">
        <v>171</v>
      </c>
    </row>
    <row r="13" spans="1:14" ht="26.25" customHeight="1">
      <c r="A13" s="24" t="s">
        <v>46</v>
      </c>
      <c r="B13" s="6">
        <v>200</v>
      </c>
      <c r="C13" s="6">
        <v>66</v>
      </c>
      <c r="D13" s="7">
        <v>0.33</v>
      </c>
      <c r="E13" s="33">
        <v>4.4999999999999998E-2</v>
      </c>
      <c r="F13" s="7">
        <v>16</v>
      </c>
      <c r="G13" s="33">
        <v>1.2E-2</v>
      </c>
      <c r="H13" s="7">
        <v>0.72599999999999998</v>
      </c>
      <c r="I13" s="33">
        <v>0</v>
      </c>
      <c r="J13" s="33">
        <v>32.479999999999997</v>
      </c>
      <c r="K13" s="33">
        <v>23.44</v>
      </c>
      <c r="L13" s="33">
        <v>17.46</v>
      </c>
      <c r="M13" s="7">
        <v>0.69799999999999995</v>
      </c>
      <c r="N13" s="6">
        <v>349</v>
      </c>
    </row>
    <row r="14" spans="1:14" ht="20.25" customHeight="1">
      <c r="A14" s="26" t="s">
        <v>13</v>
      </c>
      <c r="B14" s="23">
        <v>30</v>
      </c>
      <c r="C14" s="23">
        <v>71</v>
      </c>
      <c r="D14" s="27">
        <v>2.2999999999999998</v>
      </c>
      <c r="E14" s="27">
        <v>0.24</v>
      </c>
      <c r="F14" s="27">
        <v>14.7</v>
      </c>
      <c r="G14" s="27">
        <v>0.03</v>
      </c>
      <c r="H14" s="27">
        <v>0</v>
      </c>
      <c r="I14" s="27">
        <v>0</v>
      </c>
      <c r="J14" s="27">
        <v>6.48</v>
      </c>
      <c r="K14" s="27">
        <v>22.2</v>
      </c>
      <c r="L14" s="27">
        <v>4.2</v>
      </c>
      <c r="M14" s="27">
        <v>0.33</v>
      </c>
      <c r="N14" s="23">
        <v>0</v>
      </c>
    </row>
    <row r="15" spans="1:14">
      <c r="A15" s="10" t="s">
        <v>9</v>
      </c>
      <c r="B15" s="35">
        <f>B10+B11+B12+B13+B14</f>
        <v>610</v>
      </c>
      <c r="C15" s="35">
        <f>C10+C11+C12+C13+C14</f>
        <v>769</v>
      </c>
      <c r="D15" s="37">
        <f t="shared" ref="D15:L15" si="0">SUM(D10:D14)</f>
        <v>31.029999999999998</v>
      </c>
      <c r="E15" s="37">
        <f>SUM(E10:E14)</f>
        <v>34.185000000000002</v>
      </c>
      <c r="F15" s="37">
        <f t="shared" si="0"/>
        <v>105.42999999999999</v>
      </c>
      <c r="G15" s="37">
        <f t="shared" si="0"/>
        <v>0.245</v>
      </c>
      <c r="H15" s="37">
        <f t="shared" si="0"/>
        <v>7.8759999999999994</v>
      </c>
      <c r="I15" s="45">
        <v>64.77</v>
      </c>
      <c r="J15" s="37">
        <f t="shared" si="0"/>
        <v>431.87300000000005</v>
      </c>
      <c r="K15" s="37">
        <f t="shared" si="0"/>
        <v>121.68400000000001</v>
      </c>
      <c r="L15" s="37">
        <f t="shared" si="0"/>
        <v>32.425000000000004</v>
      </c>
      <c r="M15" s="45">
        <f>SUM(M10:M14)</f>
        <v>2.528</v>
      </c>
      <c r="N15" s="11"/>
    </row>
    <row r="16" spans="1:14" ht="25.15" customHeight="1">
      <c r="A16" s="123" t="s">
        <v>10</v>
      </c>
      <c r="B16" s="124"/>
      <c r="C16" s="124"/>
      <c r="D16" s="124"/>
      <c r="E16" s="124"/>
      <c r="F16" s="124"/>
      <c r="G16" s="124"/>
      <c r="H16" s="124"/>
      <c r="I16" s="124"/>
      <c r="J16" s="124"/>
      <c r="K16" s="124"/>
      <c r="L16" s="124"/>
      <c r="M16" s="124"/>
      <c r="N16" s="125"/>
    </row>
    <row r="17" spans="1:26" ht="19.5" customHeight="1">
      <c r="A17" s="24" t="s">
        <v>71</v>
      </c>
      <c r="B17" s="57">
        <v>250</v>
      </c>
      <c r="C17" s="23">
        <v>133</v>
      </c>
      <c r="D17" s="27">
        <v>3.55</v>
      </c>
      <c r="E17" s="27">
        <v>4.59</v>
      </c>
      <c r="F17" s="27">
        <v>18.79</v>
      </c>
      <c r="G17" s="25">
        <v>0.16</v>
      </c>
      <c r="H17" s="25">
        <v>4.5999999999999996</v>
      </c>
      <c r="I17" s="25">
        <v>0</v>
      </c>
      <c r="J17" s="25">
        <v>83.534999999999997</v>
      </c>
      <c r="K17" s="25">
        <v>33.1</v>
      </c>
      <c r="L17" s="25">
        <v>1.2424999999999999</v>
      </c>
      <c r="M17" s="23">
        <v>86</v>
      </c>
      <c r="N17" s="6">
        <v>108</v>
      </c>
    </row>
    <row r="18" spans="1:26" ht="18.75" customHeight="1">
      <c r="A18" s="38" t="s">
        <v>60</v>
      </c>
      <c r="B18" s="28">
        <v>100</v>
      </c>
      <c r="C18" s="23">
        <v>190</v>
      </c>
      <c r="D18" s="25">
        <v>10.199999999999999</v>
      </c>
      <c r="E18" s="25">
        <v>12</v>
      </c>
      <c r="F18" s="25">
        <v>8.5</v>
      </c>
      <c r="G18" s="25">
        <v>0.04</v>
      </c>
      <c r="H18" s="25">
        <v>0.35</v>
      </c>
      <c r="I18" s="25">
        <v>30.1</v>
      </c>
      <c r="J18" s="25">
        <v>76.930000000000007</v>
      </c>
      <c r="K18" s="25">
        <v>14.06</v>
      </c>
      <c r="L18" s="25">
        <v>0.61</v>
      </c>
      <c r="M18" s="28">
        <v>0.02</v>
      </c>
      <c r="N18" s="6">
        <v>282</v>
      </c>
    </row>
    <row r="19" spans="1:26" ht="19.5" customHeight="1">
      <c r="A19" s="41" t="s">
        <v>11</v>
      </c>
      <c r="B19" s="23">
        <v>180</v>
      </c>
      <c r="C19" s="12">
        <v>164</v>
      </c>
      <c r="D19" s="44">
        <v>3.72</v>
      </c>
      <c r="E19" s="7">
        <v>5.76</v>
      </c>
      <c r="F19" s="7">
        <v>24.48</v>
      </c>
      <c r="G19" s="7">
        <v>0.157</v>
      </c>
      <c r="H19" s="7">
        <v>18.2</v>
      </c>
      <c r="I19" s="7">
        <v>28.571000000000002</v>
      </c>
      <c r="J19" s="7">
        <v>19.513999999999999</v>
      </c>
      <c r="K19" s="7">
        <v>79.7</v>
      </c>
      <c r="L19" s="7">
        <v>29.029</v>
      </c>
      <c r="M19" s="7">
        <v>1.171</v>
      </c>
      <c r="N19" s="12">
        <v>312</v>
      </c>
    </row>
    <row r="20" spans="1:26" ht="18" customHeight="1">
      <c r="A20" s="26" t="s">
        <v>40</v>
      </c>
      <c r="B20" s="23">
        <v>200</v>
      </c>
      <c r="C20" s="23">
        <v>112</v>
      </c>
      <c r="D20" s="25">
        <v>0.24</v>
      </c>
      <c r="E20" s="25">
        <v>0.11</v>
      </c>
      <c r="F20" s="27">
        <v>28</v>
      </c>
      <c r="G20" s="27">
        <v>1.4402569999999998E-2</v>
      </c>
      <c r="H20" s="25">
        <v>99.710099999999997</v>
      </c>
      <c r="I20" s="25">
        <v>0</v>
      </c>
      <c r="J20" s="25">
        <v>3.3901433999999999</v>
      </c>
      <c r="K20" s="25">
        <v>3.3901433999999999</v>
      </c>
      <c r="L20" s="25">
        <v>0.59</v>
      </c>
      <c r="M20" s="23">
        <v>0.79</v>
      </c>
      <c r="N20" s="6">
        <v>388</v>
      </c>
    </row>
    <row r="21" spans="1:26">
      <c r="A21" s="8" t="s">
        <v>13</v>
      </c>
      <c r="B21" s="73">
        <v>50</v>
      </c>
      <c r="C21" s="23">
        <v>118</v>
      </c>
      <c r="D21" s="25">
        <v>3.8</v>
      </c>
      <c r="E21" s="25">
        <v>0.4</v>
      </c>
      <c r="F21" s="25">
        <v>24.6</v>
      </c>
      <c r="G21" s="25">
        <v>0.05</v>
      </c>
      <c r="H21" s="25">
        <v>0</v>
      </c>
      <c r="I21" s="25">
        <v>0</v>
      </c>
      <c r="J21" s="25">
        <v>10.8</v>
      </c>
      <c r="K21" s="25">
        <v>37</v>
      </c>
      <c r="L21" s="25">
        <v>7</v>
      </c>
      <c r="M21" s="25">
        <v>0.55000000000000004</v>
      </c>
      <c r="N21" s="73">
        <v>0</v>
      </c>
    </row>
    <row r="22" spans="1:26">
      <c r="A22" s="5" t="s">
        <v>12</v>
      </c>
      <c r="B22" s="6">
        <v>50</v>
      </c>
      <c r="C22" s="12">
        <v>115</v>
      </c>
      <c r="D22" s="7">
        <v>2.8</v>
      </c>
      <c r="E22" s="7">
        <v>0.55000000000000004</v>
      </c>
      <c r="F22" s="7">
        <v>23.5</v>
      </c>
      <c r="G22" s="7">
        <v>0.12</v>
      </c>
      <c r="H22" s="7">
        <v>0.14000000000000001</v>
      </c>
      <c r="I22" s="7">
        <v>0</v>
      </c>
      <c r="J22" s="7">
        <v>21.9</v>
      </c>
      <c r="K22" s="7">
        <v>37.5</v>
      </c>
      <c r="L22" s="7">
        <v>12</v>
      </c>
      <c r="M22" s="7">
        <v>0.8</v>
      </c>
      <c r="N22" s="6">
        <v>0</v>
      </c>
    </row>
    <row r="23" spans="1:26" s="2" customFormat="1">
      <c r="A23" s="8" t="s">
        <v>9</v>
      </c>
      <c r="B23" s="14">
        <f>B17+B18+B19+B20+B21+B22</f>
        <v>830</v>
      </c>
      <c r="C23" s="14">
        <f>C17+C18+C19+C20+C21+C22</f>
        <v>832</v>
      </c>
      <c r="D23" s="55">
        <f t="shared" ref="D23:M23" si="1">SUM(D17:D22)</f>
        <v>24.31</v>
      </c>
      <c r="E23" s="55">
        <f t="shared" si="1"/>
        <v>23.41</v>
      </c>
      <c r="F23" s="55">
        <f t="shared" si="1"/>
        <v>127.87</v>
      </c>
      <c r="G23" s="55">
        <f t="shared" si="1"/>
        <v>0.54140257000000003</v>
      </c>
      <c r="H23" s="13">
        <f t="shared" si="1"/>
        <v>123.00009999999999</v>
      </c>
      <c r="I23" s="13">
        <f t="shared" si="1"/>
        <v>58.671000000000006</v>
      </c>
      <c r="J23" s="13">
        <f t="shared" si="1"/>
        <v>216.06914340000003</v>
      </c>
      <c r="K23" s="55">
        <f t="shared" si="1"/>
        <v>204.75014340000001</v>
      </c>
      <c r="L23" s="55">
        <f t="shared" si="1"/>
        <v>50.471499999999999</v>
      </c>
      <c r="M23" s="13">
        <f t="shared" si="1"/>
        <v>89.331000000000003</v>
      </c>
      <c r="N23" s="32"/>
      <c r="Z23" s="70"/>
    </row>
    <row r="24" spans="1:26" ht="25.15" customHeight="1">
      <c r="A24" s="123" t="s">
        <v>85</v>
      </c>
      <c r="B24" s="124"/>
      <c r="C24" s="124"/>
      <c r="D24" s="124"/>
      <c r="E24" s="124"/>
      <c r="F24" s="124"/>
      <c r="G24" s="124"/>
      <c r="H24" s="124"/>
      <c r="I24" s="124"/>
      <c r="J24" s="124"/>
      <c r="K24" s="124"/>
      <c r="L24" s="124"/>
      <c r="M24" s="124"/>
      <c r="N24" s="125"/>
    </row>
    <row r="25" spans="1:26" ht="19.5" customHeight="1">
      <c r="A25" s="38" t="s">
        <v>117</v>
      </c>
      <c r="B25" s="23">
        <v>150</v>
      </c>
      <c r="C25" s="12">
        <v>320</v>
      </c>
      <c r="D25" s="44">
        <v>7.2</v>
      </c>
      <c r="E25" s="7">
        <v>15.6</v>
      </c>
      <c r="F25" s="7">
        <v>29</v>
      </c>
      <c r="G25" s="7">
        <v>0.1</v>
      </c>
      <c r="H25" s="7">
        <v>3.89</v>
      </c>
      <c r="I25" s="7">
        <v>12</v>
      </c>
      <c r="J25" s="7">
        <v>41.04</v>
      </c>
      <c r="K25" s="7">
        <v>78.97</v>
      </c>
      <c r="L25" s="7">
        <v>29.029</v>
      </c>
      <c r="M25" s="7">
        <v>0</v>
      </c>
      <c r="N25" s="12">
        <v>38</v>
      </c>
    </row>
    <row r="26" spans="1:26" ht="18" customHeight="1">
      <c r="A26" s="26" t="s">
        <v>40</v>
      </c>
      <c r="B26" s="23">
        <v>200</v>
      </c>
      <c r="C26" s="23">
        <v>112</v>
      </c>
      <c r="D26" s="25">
        <v>0.24</v>
      </c>
      <c r="E26" s="25">
        <v>0.11</v>
      </c>
      <c r="F26" s="27">
        <v>28</v>
      </c>
      <c r="G26" s="27">
        <v>1.4402569999999998E-2</v>
      </c>
      <c r="H26" s="25">
        <v>99.710099999999997</v>
      </c>
      <c r="I26" s="25">
        <v>0</v>
      </c>
      <c r="J26" s="25">
        <v>3.3901433999999999</v>
      </c>
      <c r="K26" s="25">
        <v>3.3901433999999999</v>
      </c>
      <c r="L26" s="25">
        <v>0.59</v>
      </c>
      <c r="M26" s="23">
        <v>0.79</v>
      </c>
      <c r="N26" s="6">
        <v>388</v>
      </c>
    </row>
    <row r="27" spans="1:26" s="2" customFormat="1">
      <c r="A27" s="8" t="s">
        <v>9</v>
      </c>
      <c r="B27" s="87">
        <v>350</v>
      </c>
      <c r="C27" s="14">
        <v>386</v>
      </c>
      <c r="D27" s="88">
        <f t="shared" ref="D27:M27" si="2">SUM(D25:D26)</f>
        <v>7.44</v>
      </c>
      <c r="E27" s="88">
        <f t="shared" si="2"/>
        <v>15.709999999999999</v>
      </c>
      <c r="F27" s="88">
        <f t="shared" si="2"/>
        <v>57</v>
      </c>
      <c r="G27" s="88">
        <f t="shared" si="2"/>
        <v>0.11440257000000001</v>
      </c>
      <c r="H27" s="13">
        <f t="shared" si="2"/>
        <v>103.6001</v>
      </c>
      <c r="I27" s="13">
        <f t="shared" si="2"/>
        <v>12</v>
      </c>
      <c r="J27" s="13">
        <f t="shared" si="2"/>
        <v>44.430143399999999</v>
      </c>
      <c r="K27" s="88">
        <f t="shared" si="2"/>
        <v>82.360143399999998</v>
      </c>
      <c r="L27" s="88">
        <f t="shared" si="2"/>
        <v>29.619</v>
      </c>
      <c r="M27" s="13">
        <f t="shared" si="2"/>
        <v>0.79</v>
      </c>
      <c r="N27" s="87"/>
      <c r="Z27" s="70"/>
    </row>
    <row r="30" spans="1:26">
      <c r="B30" s="105">
        <f>B15+B23+B27</f>
        <v>1790</v>
      </c>
      <c r="C30" s="105">
        <f t="shared" ref="C30:M30" si="3">C15+C23+C27</f>
        <v>1987</v>
      </c>
      <c r="D30" s="105">
        <f t="shared" si="3"/>
        <v>62.779999999999994</v>
      </c>
      <c r="E30" s="105">
        <f t="shared" si="3"/>
        <v>73.304999999999993</v>
      </c>
      <c r="F30" s="105">
        <f t="shared" si="3"/>
        <v>290.3</v>
      </c>
      <c r="G30" s="105">
        <f t="shared" si="3"/>
        <v>0.90080514</v>
      </c>
      <c r="H30" s="105">
        <f t="shared" si="3"/>
        <v>234.47619999999998</v>
      </c>
      <c r="I30" s="105">
        <f t="shared" si="3"/>
        <v>135.441</v>
      </c>
      <c r="J30" s="105">
        <f t="shared" si="3"/>
        <v>692.3722868000001</v>
      </c>
      <c r="K30" s="105">
        <f t="shared" si="3"/>
        <v>408.79428680000001</v>
      </c>
      <c r="L30" s="105">
        <f t="shared" si="3"/>
        <v>112.5155</v>
      </c>
      <c r="M30" s="105">
        <f t="shared" si="3"/>
        <v>92.649000000000015</v>
      </c>
    </row>
  </sheetData>
  <mergeCells count="14">
    <mergeCell ref="A24:N24"/>
    <mergeCell ref="J7:M7"/>
    <mergeCell ref="A9:N9"/>
    <mergeCell ref="A16:N16"/>
    <mergeCell ref="A1:N1"/>
    <mergeCell ref="A2:N2"/>
    <mergeCell ref="A3:N3"/>
    <mergeCell ref="A4:N4"/>
    <mergeCell ref="A5:M5"/>
    <mergeCell ref="A7:A8"/>
    <mergeCell ref="B7:B8"/>
    <mergeCell ref="C7:C8"/>
    <mergeCell ref="D7:F7"/>
    <mergeCell ref="G7:I7"/>
  </mergeCells>
  <pageMargins left="0.70866141732283472" right="0.70866141732283472" top="0.74803149606299213" bottom="0.74803149606299213" header="0.31496062992125984" footer="0.31496062992125984"/>
  <pageSetup paperSize="9" scale="8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29"/>
  <sheetViews>
    <sheetView topLeftCell="A7" workbookViewId="0">
      <selection activeCell="B29" sqref="B29:M29"/>
    </sheetView>
  </sheetViews>
  <sheetFormatPr defaultColWidth="8.85546875" defaultRowHeight="15.75"/>
  <cols>
    <col min="1" max="1" width="29.7109375" style="3" customWidth="1"/>
    <col min="2" max="2" width="8.85546875" style="3"/>
    <col min="3" max="3" width="10.42578125" style="3" bestFit="1" customWidth="1"/>
    <col min="4" max="9" width="8.85546875" style="3"/>
    <col min="10" max="10" width="8.85546875" style="9"/>
    <col min="11" max="11" width="10.28515625" style="3" customWidth="1"/>
    <col min="12" max="12" width="9.28515625" style="3" bestFit="1" customWidth="1"/>
    <col min="13" max="13" width="8.85546875" style="3"/>
    <col min="14" max="14" width="8.5703125" style="3" bestFit="1" customWidth="1"/>
    <col min="15" max="16384" width="8.85546875" style="3"/>
  </cols>
  <sheetData>
    <row r="1" spans="1:18" s="1" customFormat="1" ht="20.25" customHeight="1">
      <c r="A1" s="119" t="s">
        <v>110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</row>
    <row r="2" spans="1:18" s="2" customFormat="1">
      <c r="A2" s="121" t="s">
        <v>29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</row>
    <row r="3" spans="1:18" s="2" customFormat="1">
      <c r="A3" s="121" t="s">
        <v>24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</row>
    <row r="4" spans="1:18" s="2" customFormat="1">
      <c r="A4" s="121" t="s">
        <v>82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</row>
    <row r="5" spans="1:18" s="2" customFormat="1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spans="1:18" ht="47.25">
      <c r="A6" s="115" t="s">
        <v>3</v>
      </c>
      <c r="B6" s="115" t="s">
        <v>4</v>
      </c>
      <c r="C6" s="115" t="s">
        <v>1</v>
      </c>
      <c r="D6" s="115" t="s">
        <v>0</v>
      </c>
      <c r="E6" s="115"/>
      <c r="F6" s="115"/>
      <c r="G6" s="115" t="s">
        <v>19</v>
      </c>
      <c r="H6" s="115"/>
      <c r="I6" s="115"/>
      <c r="J6" s="115" t="s">
        <v>18</v>
      </c>
      <c r="K6" s="115"/>
      <c r="L6" s="115"/>
      <c r="M6" s="115"/>
      <c r="N6" s="28" t="s">
        <v>2</v>
      </c>
    </row>
    <row r="7" spans="1:18" s="4" customFormat="1" ht="31.5">
      <c r="A7" s="115"/>
      <c r="B7" s="115"/>
      <c r="C7" s="115"/>
      <c r="D7" s="28" t="s">
        <v>5</v>
      </c>
      <c r="E7" s="28" t="s">
        <v>6</v>
      </c>
      <c r="F7" s="28" t="s">
        <v>7</v>
      </c>
      <c r="G7" s="28" t="s">
        <v>15</v>
      </c>
      <c r="H7" s="28" t="s">
        <v>16</v>
      </c>
      <c r="I7" s="28" t="s">
        <v>17</v>
      </c>
      <c r="J7" s="28" t="s">
        <v>20</v>
      </c>
      <c r="K7" s="28" t="s">
        <v>21</v>
      </c>
      <c r="L7" s="28" t="s">
        <v>22</v>
      </c>
      <c r="M7" s="28" t="s">
        <v>23</v>
      </c>
      <c r="N7" s="28"/>
    </row>
    <row r="8" spans="1:18" s="4" customFormat="1">
      <c r="A8" s="116" t="s">
        <v>8</v>
      </c>
      <c r="B8" s="117"/>
      <c r="C8" s="117"/>
      <c r="D8" s="117"/>
      <c r="E8" s="117"/>
      <c r="F8" s="117"/>
      <c r="G8" s="117"/>
      <c r="H8" s="117"/>
      <c r="I8" s="117"/>
      <c r="J8" s="117"/>
      <c r="K8" s="117"/>
      <c r="L8" s="117"/>
      <c r="M8" s="117"/>
      <c r="N8" s="118"/>
    </row>
    <row r="9" spans="1:18" s="2" customFormat="1" ht="38.25" customHeight="1">
      <c r="A9" s="24" t="s">
        <v>62</v>
      </c>
      <c r="B9" s="6">
        <v>100</v>
      </c>
      <c r="C9" s="6">
        <v>187</v>
      </c>
      <c r="D9" s="33">
        <v>8.2899999999999991</v>
      </c>
      <c r="E9" s="33">
        <v>6.8</v>
      </c>
      <c r="F9" s="33">
        <v>24.73</v>
      </c>
      <c r="G9" s="33">
        <v>0.21</v>
      </c>
      <c r="H9" s="33">
        <v>18.95</v>
      </c>
      <c r="I9" s="33">
        <v>40</v>
      </c>
      <c r="J9" s="33">
        <v>26.39</v>
      </c>
      <c r="K9" s="33">
        <v>207.35</v>
      </c>
      <c r="L9" s="33">
        <v>140.52000000000001</v>
      </c>
      <c r="M9" s="33">
        <v>4.74</v>
      </c>
      <c r="N9" s="6">
        <v>49</v>
      </c>
    </row>
    <row r="10" spans="1:18" ht="32.25" customHeight="1">
      <c r="A10" s="24" t="s">
        <v>72</v>
      </c>
      <c r="B10" s="47">
        <v>100</v>
      </c>
      <c r="C10" s="48">
        <v>190</v>
      </c>
      <c r="D10" s="39">
        <v>9.6</v>
      </c>
      <c r="E10" s="39">
        <v>5</v>
      </c>
      <c r="F10" s="39">
        <v>8.14</v>
      </c>
      <c r="G10" s="39">
        <v>0.13100000000000001</v>
      </c>
      <c r="H10" s="39">
        <v>0.45</v>
      </c>
      <c r="I10" s="43">
        <v>25.9</v>
      </c>
      <c r="J10" s="43">
        <v>27.66</v>
      </c>
      <c r="K10" s="43">
        <v>73.44</v>
      </c>
      <c r="L10" s="43">
        <v>9.4</v>
      </c>
      <c r="M10" s="43">
        <v>0.86</v>
      </c>
      <c r="N10" s="48">
        <v>294</v>
      </c>
    </row>
    <row r="11" spans="1:18" ht="31.5">
      <c r="A11" s="24" t="s">
        <v>28</v>
      </c>
      <c r="B11" s="68">
        <v>180</v>
      </c>
      <c r="C11" s="23">
        <v>236</v>
      </c>
      <c r="D11" s="25">
        <v>4.87</v>
      </c>
      <c r="E11" s="25">
        <v>4.13</v>
      </c>
      <c r="F11" s="25">
        <v>37.17</v>
      </c>
      <c r="G11" s="25">
        <v>0.64900000000000002</v>
      </c>
      <c r="H11" s="25">
        <v>0</v>
      </c>
      <c r="I11" s="25">
        <v>20</v>
      </c>
      <c r="J11" s="25">
        <v>65.28</v>
      </c>
      <c r="K11" s="25">
        <v>164.22</v>
      </c>
      <c r="L11" s="25">
        <v>63.36</v>
      </c>
      <c r="M11" s="25">
        <v>0.01</v>
      </c>
      <c r="N11" s="23">
        <v>203</v>
      </c>
    </row>
    <row r="12" spans="1:18">
      <c r="A12" s="26" t="s">
        <v>13</v>
      </c>
      <c r="B12" s="23">
        <v>30</v>
      </c>
      <c r="C12" s="23">
        <v>71</v>
      </c>
      <c r="D12" s="27">
        <v>2.2999999999999998</v>
      </c>
      <c r="E12" s="27">
        <v>0.24</v>
      </c>
      <c r="F12" s="27">
        <v>14.7</v>
      </c>
      <c r="G12" s="27">
        <v>0.03</v>
      </c>
      <c r="H12" s="27">
        <v>0</v>
      </c>
      <c r="I12" s="27">
        <v>0</v>
      </c>
      <c r="J12" s="27">
        <v>6.48</v>
      </c>
      <c r="K12" s="27">
        <v>22.2</v>
      </c>
      <c r="L12" s="27">
        <v>4.2</v>
      </c>
      <c r="M12" s="27">
        <v>0.33</v>
      </c>
      <c r="N12" s="27">
        <v>0</v>
      </c>
    </row>
    <row r="13" spans="1:18">
      <c r="A13" s="24" t="s">
        <v>118</v>
      </c>
      <c r="B13" s="6">
        <v>200</v>
      </c>
      <c r="C13" s="12">
        <v>58</v>
      </c>
      <c r="D13" s="33">
        <v>0.16</v>
      </c>
      <c r="E13" s="33">
        <v>0.04</v>
      </c>
      <c r="F13" s="33">
        <v>14.1</v>
      </c>
      <c r="G13" s="33">
        <v>1.9987001999999997E-2</v>
      </c>
      <c r="H13" s="33">
        <v>1.35</v>
      </c>
      <c r="I13" s="33">
        <v>0</v>
      </c>
      <c r="J13" s="33">
        <v>32.312319899999999</v>
      </c>
      <c r="K13" s="33">
        <v>29.18102292</v>
      </c>
      <c r="L13" s="33">
        <v>20.986352099999998</v>
      </c>
      <c r="M13" s="33">
        <v>0.6395840639999999</v>
      </c>
      <c r="N13" s="12">
        <v>342</v>
      </c>
    </row>
    <row r="14" spans="1:18">
      <c r="A14" s="10" t="s">
        <v>9</v>
      </c>
      <c r="B14" s="11">
        <v>610</v>
      </c>
      <c r="C14" s="35">
        <f>SUM(C9:C13)</f>
        <v>742</v>
      </c>
      <c r="D14" s="36">
        <f t="shared" ref="D14:M14" si="0">SUM(D9:D13)</f>
        <v>25.220000000000002</v>
      </c>
      <c r="E14" s="36">
        <f t="shared" si="0"/>
        <v>16.209999999999997</v>
      </c>
      <c r="F14" s="36">
        <f t="shared" si="0"/>
        <v>98.84</v>
      </c>
      <c r="G14" s="36">
        <f t="shared" si="0"/>
        <v>1.0399870019999999</v>
      </c>
      <c r="H14" s="36">
        <f t="shared" si="0"/>
        <v>20.75</v>
      </c>
      <c r="I14" s="36">
        <f t="shared" si="0"/>
        <v>85.9</v>
      </c>
      <c r="J14" s="36">
        <f t="shared" si="0"/>
        <v>158.12231990000001</v>
      </c>
      <c r="K14" s="36">
        <f t="shared" si="0"/>
        <v>496.39102291999995</v>
      </c>
      <c r="L14" s="36">
        <f t="shared" si="0"/>
        <v>238.46635210000002</v>
      </c>
      <c r="M14" s="36">
        <f t="shared" si="0"/>
        <v>6.5795840640000005</v>
      </c>
      <c r="N14" s="11"/>
    </row>
    <row r="15" spans="1:18" s="2" customFormat="1" ht="27.75" customHeight="1">
      <c r="A15" s="123" t="s">
        <v>10</v>
      </c>
      <c r="B15" s="124"/>
      <c r="C15" s="124"/>
      <c r="D15" s="124"/>
      <c r="E15" s="124"/>
      <c r="F15" s="124"/>
      <c r="G15" s="124"/>
      <c r="H15" s="124"/>
      <c r="I15" s="124"/>
      <c r="J15" s="124"/>
      <c r="K15" s="124"/>
      <c r="L15" s="124"/>
      <c r="M15" s="124"/>
      <c r="N15" s="125"/>
    </row>
    <row r="16" spans="1:18" ht="54.75" customHeight="1">
      <c r="A16" s="24" t="s">
        <v>119</v>
      </c>
      <c r="B16" s="69">
        <v>256</v>
      </c>
      <c r="C16" s="23">
        <v>81</v>
      </c>
      <c r="D16" s="25">
        <v>1.71</v>
      </c>
      <c r="E16" s="25">
        <v>4.57</v>
      </c>
      <c r="F16" s="25">
        <v>8.14</v>
      </c>
      <c r="G16" s="25">
        <v>0.05</v>
      </c>
      <c r="H16" s="25">
        <v>15.77</v>
      </c>
      <c r="I16" s="25">
        <v>0</v>
      </c>
      <c r="J16" s="25">
        <v>49</v>
      </c>
      <c r="K16" s="25">
        <v>22.12</v>
      </c>
      <c r="L16" s="25">
        <v>0.82</v>
      </c>
      <c r="M16" s="23">
        <v>2.2999999999999998</v>
      </c>
      <c r="N16" s="6">
        <v>88</v>
      </c>
      <c r="O16" s="15"/>
      <c r="P16" s="15"/>
      <c r="Q16" s="15"/>
      <c r="R16" s="15"/>
    </row>
    <row r="17" spans="1:14" ht="22.5" customHeight="1">
      <c r="A17" s="38" t="s">
        <v>61</v>
      </c>
      <c r="B17" s="28">
        <v>110</v>
      </c>
      <c r="C17" s="23">
        <v>142</v>
      </c>
      <c r="D17" s="25">
        <v>12.83</v>
      </c>
      <c r="E17" s="25">
        <v>14.8</v>
      </c>
      <c r="F17" s="25">
        <v>112.34</v>
      </c>
      <c r="G17" s="25">
        <v>0.05</v>
      </c>
      <c r="H17" s="25">
        <v>0.41</v>
      </c>
      <c r="I17" s="25">
        <v>33</v>
      </c>
      <c r="J17" s="25">
        <v>30.56</v>
      </c>
      <c r="K17" s="25">
        <v>6.85</v>
      </c>
      <c r="L17" s="25">
        <v>17.47</v>
      </c>
      <c r="M17" s="28">
        <v>5.0999999999999996</v>
      </c>
      <c r="N17" s="6">
        <v>279</v>
      </c>
    </row>
    <row r="18" spans="1:14" ht="21.75" customHeight="1">
      <c r="A18" s="24" t="s">
        <v>73</v>
      </c>
      <c r="B18" s="6">
        <v>200</v>
      </c>
      <c r="C18" s="6">
        <v>293</v>
      </c>
      <c r="D18" s="33">
        <v>6.18</v>
      </c>
      <c r="E18" s="33">
        <v>11.1</v>
      </c>
      <c r="F18" s="33">
        <v>42.253</v>
      </c>
      <c r="G18" s="33">
        <v>0.21</v>
      </c>
      <c r="H18" s="33">
        <v>0</v>
      </c>
      <c r="I18" s="33">
        <v>40</v>
      </c>
      <c r="J18" s="33">
        <v>26.39</v>
      </c>
      <c r="K18" s="33">
        <v>207.35</v>
      </c>
      <c r="L18" s="33">
        <v>140.52000000000001</v>
      </c>
      <c r="M18" s="33">
        <v>4.74</v>
      </c>
      <c r="N18" s="6">
        <v>171</v>
      </c>
    </row>
    <row r="19" spans="1:14">
      <c r="A19" s="8" t="s">
        <v>49</v>
      </c>
      <c r="B19" s="57">
        <v>200</v>
      </c>
      <c r="C19" s="57">
        <v>58</v>
      </c>
      <c r="D19" s="25">
        <v>0.16</v>
      </c>
      <c r="E19" s="25">
        <v>0.04</v>
      </c>
      <c r="F19" s="25">
        <v>14.1</v>
      </c>
      <c r="G19" s="25">
        <v>0.01</v>
      </c>
      <c r="H19" s="25">
        <v>3.67</v>
      </c>
      <c r="I19" s="25">
        <v>20</v>
      </c>
      <c r="J19" s="25">
        <v>112.55</v>
      </c>
      <c r="K19" s="25">
        <v>185.54</v>
      </c>
      <c r="L19" s="25">
        <v>99.08</v>
      </c>
      <c r="M19" s="25">
        <v>18.420000000000002</v>
      </c>
      <c r="N19" s="57">
        <v>342</v>
      </c>
    </row>
    <row r="20" spans="1:14">
      <c r="A20" s="8" t="s">
        <v>13</v>
      </c>
      <c r="B20" s="73">
        <v>50</v>
      </c>
      <c r="C20" s="23">
        <v>118</v>
      </c>
      <c r="D20" s="25">
        <v>3.8</v>
      </c>
      <c r="E20" s="25">
        <v>0.4</v>
      </c>
      <c r="F20" s="25">
        <v>24.6</v>
      </c>
      <c r="G20" s="25">
        <v>0.05</v>
      </c>
      <c r="H20" s="25">
        <v>0</v>
      </c>
      <c r="I20" s="25">
        <v>0</v>
      </c>
      <c r="J20" s="25">
        <v>10.8</v>
      </c>
      <c r="K20" s="25">
        <v>37</v>
      </c>
      <c r="L20" s="25">
        <v>7</v>
      </c>
      <c r="M20" s="25">
        <v>0.55000000000000004</v>
      </c>
      <c r="N20" s="73">
        <v>0</v>
      </c>
    </row>
    <row r="21" spans="1:14">
      <c r="A21" s="5" t="s">
        <v>12</v>
      </c>
      <c r="B21" s="6">
        <v>50</v>
      </c>
      <c r="C21" s="12">
        <v>115</v>
      </c>
      <c r="D21" s="7">
        <v>2.8</v>
      </c>
      <c r="E21" s="7">
        <v>0.55000000000000004</v>
      </c>
      <c r="F21" s="7">
        <v>23.5</v>
      </c>
      <c r="G21" s="7">
        <v>0.12</v>
      </c>
      <c r="H21" s="7">
        <v>0.14000000000000001</v>
      </c>
      <c r="I21" s="7">
        <v>0</v>
      </c>
      <c r="J21" s="7">
        <v>21.9</v>
      </c>
      <c r="K21" s="7">
        <v>37.5</v>
      </c>
      <c r="L21" s="7">
        <v>12</v>
      </c>
      <c r="M21" s="7">
        <v>0.8</v>
      </c>
      <c r="N21" s="6">
        <v>0</v>
      </c>
    </row>
    <row r="22" spans="1:14">
      <c r="A22" s="8" t="s">
        <v>9</v>
      </c>
      <c r="B22" s="32">
        <f>B16+B17+B18+B19+B20+B21</f>
        <v>866</v>
      </c>
      <c r="C22" s="106">
        <f>C16+C17+C18+C19+C20+C21</f>
        <v>807</v>
      </c>
      <c r="D22" s="13">
        <f t="shared" ref="D22:M22" si="1">SUM(D16:D21)</f>
        <v>27.48</v>
      </c>
      <c r="E22" s="13">
        <f t="shared" si="1"/>
        <v>31.459999999999997</v>
      </c>
      <c r="F22" s="13">
        <f t="shared" si="1"/>
        <v>224.93299999999999</v>
      </c>
      <c r="G22" s="13">
        <f t="shared" si="1"/>
        <v>0.49</v>
      </c>
      <c r="H22" s="13">
        <f t="shared" si="1"/>
        <v>19.990000000000002</v>
      </c>
      <c r="I22" s="13">
        <f t="shared" si="1"/>
        <v>93</v>
      </c>
      <c r="J22" s="13">
        <f t="shared" si="1"/>
        <v>251.20000000000002</v>
      </c>
      <c r="K22" s="13">
        <f t="shared" si="1"/>
        <v>496.36</v>
      </c>
      <c r="L22" s="13">
        <f t="shared" si="1"/>
        <v>276.89</v>
      </c>
      <c r="M22" s="13">
        <f t="shared" si="1"/>
        <v>31.910000000000004</v>
      </c>
      <c r="N22" s="32"/>
    </row>
    <row r="23" spans="1:14" s="2" customFormat="1" ht="27.75" customHeight="1">
      <c r="A23" s="123" t="s">
        <v>85</v>
      </c>
      <c r="B23" s="124"/>
      <c r="C23" s="124"/>
      <c r="D23" s="124"/>
      <c r="E23" s="124"/>
      <c r="F23" s="124"/>
      <c r="G23" s="124"/>
      <c r="H23" s="124"/>
      <c r="I23" s="124"/>
      <c r="J23" s="124"/>
      <c r="K23" s="124"/>
      <c r="L23" s="124"/>
      <c r="M23" s="124"/>
      <c r="N23" s="125"/>
    </row>
    <row r="24" spans="1:14" ht="21.75" customHeight="1">
      <c r="A24" s="24" t="s">
        <v>88</v>
      </c>
      <c r="B24" s="6">
        <v>150</v>
      </c>
      <c r="C24" s="6">
        <v>322</v>
      </c>
      <c r="D24" s="33">
        <v>7.9</v>
      </c>
      <c r="E24" s="33">
        <v>8.1199999999999992</v>
      </c>
      <c r="F24" s="33">
        <v>44.48</v>
      </c>
      <c r="G24" s="33">
        <v>0.21</v>
      </c>
      <c r="H24" s="33">
        <v>0</v>
      </c>
      <c r="I24" s="33">
        <v>40</v>
      </c>
      <c r="J24" s="33">
        <v>26.39</v>
      </c>
      <c r="K24" s="33">
        <v>207.35</v>
      </c>
      <c r="L24" s="33">
        <v>140.52000000000001</v>
      </c>
      <c r="M24" s="33">
        <v>4.74</v>
      </c>
      <c r="N24" s="6">
        <v>422</v>
      </c>
    </row>
    <row r="25" spans="1:14">
      <c r="A25" s="8" t="s">
        <v>94</v>
      </c>
      <c r="B25" s="107">
        <v>200</v>
      </c>
      <c r="C25" s="107">
        <v>58</v>
      </c>
      <c r="D25" s="25">
        <v>0.16</v>
      </c>
      <c r="E25" s="25">
        <v>0.04</v>
      </c>
      <c r="F25" s="25">
        <v>14.1</v>
      </c>
      <c r="G25" s="25">
        <v>0.01</v>
      </c>
      <c r="H25" s="25">
        <v>3.67</v>
      </c>
      <c r="I25" s="25">
        <v>20</v>
      </c>
      <c r="J25" s="25">
        <v>112.55</v>
      </c>
      <c r="K25" s="25">
        <v>185.54</v>
      </c>
      <c r="L25" s="25">
        <v>99.08</v>
      </c>
      <c r="M25" s="25">
        <v>18.420000000000002</v>
      </c>
      <c r="N25" s="107">
        <v>342</v>
      </c>
    </row>
    <row r="26" spans="1:14">
      <c r="A26" s="8" t="s">
        <v>9</v>
      </c>
      <c r="B26" s="85">
        <v>350</v>
      </c>
      <c r="C26" s="14">
        <f t="shared" ref="C26:M26" si="2">SUM(C24:C25)</f>
        <v>380</v>
      </c>
      <c r="D26" s="13">
        <f t="shared" si="2"/>
        <v>8.06</v>
      </c>
      <c r="E26" s="13">
        <f t="shared" si="2"/>
        <v>8.1599999999999984</v>
      </c>
      <c r="F26" s="13">
        <f t="shared" si="2"/>
        <v>58.58</v>
      </c>
      <c r="G26" s="13">
        <f t="shared" si="2"/>
        <v>0.22</v>
      </c>
      <c r="H26" s="13">
        <f t="shared" si="2"/>
        <v>3.67</v>
      </c>
      <c r="I26" s="13">
        <f t="shared" si="2"/>
        <v>60</v>
      </c>
      <c r="J26" s="13">
        <f t="shared" si="2"/>
        <v>138.94</v>
      </c>
      <c r="K26" s="13">
        <f t="shared" si="2"/>
        <v>392.89</v>
      </c>
      <c r="L26" s="13">
        <f t="shared" si="2"/>
        <v>239.60000000000002</v>
      </c>
      <c r="M26" s="13">
        <f t="shared" si="2"/>
        <v>23.160000000000004</v>
      </c>
      <c r="N26" s="85"/>
    </row>
    <row r="29" spans="1:14">
      <c r="B29" s="3">
        <f>B14+B22+B26</f>
        <v>1826</v>
      </c>
      <c r="C29" s="3">
        <f t="shared" ref="C29:M29" si="3">C14+C22+C26</f>
        <v>1929</v>
      </c>
      <c r="D29" s="3">
        <f t="shared" si="3"/>
        <v>60.760000000000005</v>
      </c>
      <c r="E29" s="3">
        <f t="shared" si="3"/>
        <v>55.829999999999991</v>
      </c>
      <c r="F29" s="3">
        <f t="shared" si="3"/>
        <v>382.35300000000001</v>
      </c>
      <c r="G29" s="3">
        <f t="shared" si="3"/>
        <v>1.7499870019999999</v>
      </c>
      <c r="H29" s="3">
        <f t="shared" si="3"/>
        <v>44.410000000000004</v>
      </c>
      <c r="I29" s="3">
        <f t="shared" si="3"/>
        <v>238.9</v>
      </c>
      <c r="J29" s="3">
        <f t="shared" si="3"/>
        <v>548.26231989999997</v>
      </c>
      <c r="K29" s="3">
        <f t="shared" si="3"/>
        <v>1385.6410229200001</v>
      </c>
      <c r="L29" s="3">
        <f t="shared" si="3"/>
        <v>754.9563521</v>
      </c>
      <c r="M29" s="3">
        <f t="shared" si="3"/>
        <v>61.64958406400001</v>
      </c>
    </row>
  </sheetData>
  <mergeCells count="13">
    <mergeCell ref="A23:N23"/>
    <mergeCell ref="A8:N8"/>
    <mergeCell ref="A15:N15"/>
    <mergeCell ref="A1:N1"/>
    <mergeCell ref="A2:N2"/>
    <mergeCell ref="A3:N3"/>
    <mergeCell ref="A4:M4"/>
    <mergeCell ref="A6:A7"/>
    <mergeCell ref="B6:B7"/>
    <mergeCell ref="C6:C7"/>
    <mergeCell ref="D6:F6"/>
    <mergeCell ref="G6:I6"/>
    <mergeCell ref="J6:M6"/>
  </mergeCells>
  <pageMargins left="0.70866141732283472" right="0.70866141732283472" top="0.74803149606299213" bottom="0.74803149606299213" header="0.31496062992125984" footer="0.31496062992125984"/>
  <pageSetup paperSize="9" scale="8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29"/>
  <sheetViews>
    <sheetView workbookViewId="0">
      <selection activeCell="B29" sqref="B29:M29"/>
    </sheetView>
  </sheetViews>
  <sheetFormatPr defaultColWidth="8.85546875" defaultRowHeight="15.75"/>
  <cols>
    <col min="1" max="1" width="34.140625" style="15" customWidth="1"/>
    <col min="2" max="2" width="8.85546875" style="15"/>
    <col min="3" max="3" width="10.42578125" style="15" bestFit="1" customWidth="1"/>
    <col min="4" max="4" width="9.28515625" style="15" bestFit="1" customWidth="1"/>
    <col min="5" max="6" width="9.5703125" style="15" bestFit="1" customWidth="1"/>
    <col min="7" max="8" width="9.28515625" style="15" bestFit="1" customWidth="1"/>
    <col min="9" max="9" width="9.5703125" style="15" bestFit="1" customWidth="1"/>
    <col min="10" max="10" width="9.5703125" style="19" bestFit="1" customWidth="1"/>
    <col min="11" max="11" width="9.5703125" style="15" bestFit="1" customWidth="1"/>
    <col min="12" max="12" width="9.7109375" style="15" bestFit="1" customWidth="1"/>
    <col min="13" max="13" width="9.5703125" style="15" bestFit="1" customWidth="1"/>
    <col min="14" max="14" width="8.5703125" style="15" bestFit="1" customWidth="1"/>
    <col min="15" max="16384" width="8.85546875" style="15"/>
  </cols>
  <sheetData>
    <row r="1" spans="1:14" s="17" customFormat="1" ht="20.25" customHeight="1">
      <c r="A1" s="119" t="s">
        <v>110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</row>
    <row r="2" spans="1:14" s="16" customFormat="1">
      <c r="A2" s="127" t="s">
        <v>31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</row>
    <row r="3" spans="1:14" s="16" customFormat="1">
      <c r="A3" s="127" t="s">
        <v>24</v>
      </c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</row>
    <row r="4" spans="1:14" s="16" customFormat="1">
      <c r="A4" s="127" t="s">
        <v>25</v>
      </c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</row>
    <row r="5" spans="1:14" s="2" customFormat="1">
      <c r="A5" s="121" t="s">
        <v>67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</row>
    <row r="6" spans="1:14">
      <c r="J6" s="15"/>
    </row>
    <row r="7" spans="1:14" s="18" customFormat="1" ht="47.25">
      <c r="A7" s="115" t="s">
        <v>3</v>
      </c>
      <c r="B7" s="115" t="s">
        <v>4</v>
      </c>
      <c r="C7" s="115" t="s">
        <v>1</v>
      </c>
      <c r="D7" s="115" t="s">
        <v>0</v>
      </c>
      <c r="E7" s="115"/>
      <c r="F7" s="115"/>
      <c r="G7" s="115" t="s">
        <v>19</v>
      </c>
      <c r="H7" s="115"/>
      <c r="I7" s="115"/>
      <c r="J7" s="115" t="s">
        <v>18</v>
      </c>
      <c r="K7" s="115"/>
      <c r="L7" s="115"/>
      <c r="M7" s="115"/>
      <c r="N7" s="28" t="s">
        <v>2</v>
      </c>
    </row>
    <row r="8" spans="1:14" s="18" customFormat="1" ht="31.5">
      <c r="A8" s="115"/>
      <c r="B8" s="115"/>
      <c r="C8" s="115"/>
      <c r="D8" s="28" t="s">
        <v>5</v>
      </c>
      <c r="E8" s="28" t="s">
        <v>6</v>
      </c>
      <c r="F8" s="28" t="s">
        <v>7</v>
      </c>
      <c r="G8" s="28" t="s">
        <v>15</v>
      </c>
      <c r="H8" s="28" t="s">
        <v>16</v>
      </c>
      <c r="I8" s="28" t="s">
        <v>17</v>
      </c>
      <c r="J8" s="28" t="s">
        <v>20</v>
      </c>
      <c r="K8" s="28" t="s">
        <v>21</v>
      </c>
      <c r="L8" s="28" t="s">
        <v>22</v>
      </c>
      <c r="M8" s="28" t="s">
        <v>23</v>
      </c>
      <c r="N8" s="28"/>
    </row>
    <row r="9" spans="1:14" s="20" customFormat="1" ht="26.45" customHeight="1">
      <c r="A9" s="126" t="s">
        <v>8</v>
      </c>
      <c r="B9" s="126"/>
      <c r="C9" s="126"/>
      <c r="D9" s="126"/>
      <c r="E9" s="126"/>
      <c r="F9" s="126"/>
      <c r="G9" s="126"/>
      <c r="H9" s="126"/>
      <c r="I9" s="126"/>
      <c r="J9" s="126"/>
      <c r="K9" s="126"/>
      <c r="L9" s="126"/>
      <c r="M9" s="126"/>
      <c r="N9" s="126"/>
    </row>
    <row r="10" spans="1:14">
      <c r="A10" s="24" t="s">
        <v>54</v>
      </c>
      <c r="B10" s="6">
        <v>40</v>
      </c>
      <c r="C10" s="6">
        <v>63</v>
      </c>
      <c r="D10" s="7">
        <v>5.08</v>
      </c>
      <c r="E10" s="7">
        <v>4.5999999999999996</v>
      </c>
      <c r="F10" s="7">
        <v>2.8000000000000001E-2</v>
      </c>
      <c r="G10" s="7">
        <v>0.08</v>
      </c>
      <c r="H10" s="7">
        <v>0</v>
      </c>
      <c r="I10" s="7">
        <v>324.57</v>
      </c>
      <c r="J10" s="7">
        <v>103.09</v>
      </c>
      <c r="K10" s="7">
        <v>225.78</v>
      </c>
      <c r="L10" s="7">
        <v>16.14</v>
      </c>
      <c r="M10" s="7">
        <v>2.64</v>
      </c>
      <c r="N10" s="6">
        <v>209</v>
      </c>
    </row>
    <row r="11" spans="1:14" ht="21" customHeight="1">
      <c r="A11" s="24" t="s">
        <v>51</v>
      </c>
      <c r="B11" s="46" t="s">
        <v>69</v>
      </c>
      <c r="C11" s="6">
        <v>181</v>
      </c>
      <c r="D11" s="33">
        <v>3.86</v>
      </c>
      <c r="E11" s="33">
        <v>8</v>
      </c>
      <c r="F11" s="33">
        <v>25</v>
      </c>
      <c r="G11" s="33">
        <v>1E-3</v>
      </c>
      <c r="H11" s="33">
        <v>0</v>
      </c>
      <c r="I11" s="33">
        <v>40</v>
      </c>
      <c r="J11" s="33">
        <v>2.4</v>
      </c>
      <c r="K11" s="33">
        <v>3</v>
      </c>
      <c r="L11" s="33">
        <v>0</v>
      </c>
      <c r="M11" s="33">
        <v>0.02</v>
      </c>
      <c r="N11" s="6">
        <v>1</v>
      </c>
    </row>
    <row r="12" spans="1:14" ht="32.25" customHeight="1">
      <c r="A12" s="38" t="s">
        <v>74</v>
      </c>
      <c r="B12" s="62">
        <v>250</v>
      </c>
      <c r="C12" s="6">
        <v>358</v>
      </c>
      <c r="D12" s="33">
        <v>9.1300000000000008</v>
      </c>
      <c r="E12" s="33">
        <v>13.73</v>
      </c>
      <c r="F12" s="33">
        <v>49</v>
      </c>
      <c r="G12" s="33">
        <v>0.14000000000000001</v>
      </c>
      <c r="H12" s="33">
        <v>1.2</v>
      </c>
      <c r="I12" s="33">
        <v>6</v>
      </c>
      <c r="J12" s="33">
        <v>22.6</v>
      </c>
      <c r="K12" s="33">
        <v>78.400000000000006</v>
      </c>
      <c r="L12" s="33">
        <v>30.4</v>
      </c>
      <c r="M12" s="33">
        <v>1.46</v>
      </c>
      <c r="N12" s="6">
        <v>174</v>
      </c>
    </row>
    <row r="13" spans="1:14" ht="21.75" customHeight="1">
      <c r="A13" s="24" t="s">
        <v>75</v>
      </c>
      <c r="B13" s="69">
        <v>200</v>
      </c>
      <c r="C13" s="62">
        <v>87</v>
      </c>
      <c r="D13" s="25">
        <v>1.45</v>
      </c>
      <c r="E13" s="25">
        <v>1.25</v>
      </c>
      <c r="F13" s="25">
        <v>17.37</v>
      </c>
      <c r="G13" s="25">
        <v>0</v>
      </c>
      <c r="H13" s="25">
        <v>0.65</v>
      </c>
      <c r="I13" s="25">
        <v>0</v>
      </c>
      <c r="J13" s="25">
        <v>16</v>
      </c>
      <c r="K13" s="25">
        <v>0.02</v>
      </c>
      <c r="L13" s="25">
        <v>6</v>
      </c>
      <c r="M13" s="25">
        <v>0.8</v>
      </c>
      <c r="N13" s="23">
        <v>379</v>
      </c>
    </row>
    <row r="14" spans="1:14" s="16" customFormat="1">
      <c r="A14" s="8" t="s">
        <v>9</v>
      </c>
      <c r="B14" s="64">
        <v>550</v>
      </c>
      <c r="C14" s="64">
        <f t="shared" ref="C14:M14" si="0">SUM(C10:C13)</f>
        <v>689</v>
      </c>
      <c r="D14" s="65">
        <f t="shared" si="0"/>
        <v>19.52</v>
      </c>
      <c r="E14" s="65">
        <f t="shared" si="0"/>
        <v>27.58</v>
      </c>
      <c r="F14" s="65">
        <f t="shared" si="0"/>
        <v>91.397999999999996</v>
      </c>
      <c r="G14" s="65">
        <f t="shared" si="0"/>
        <v>0.22100000000000003</v>
      </c>
      <c r="H14" s="13">
        <f t="shared" si="0"/>
        <v>1.85</v>
      </c>
      <c r="I14" s="13">
        <f t="shared" si="0"/>
        <v>370.57</v>
      </c>
      <c r="J14" s="65">
        <f t="shared" si="0"/>
        <v>144.09</v>
      </c>
      <c r="K14" s="13">
        <f t="shared" si="0"/>
        <v>307.2</v>
      </c>
      <c r="L14" s="13">
        <f t="shared" si="0"/>
        <v>52.54</v>
      </c>
      <c r="M14" s="65">
        <f t="shared" si="0"/>
        <v>4.92</v>
      </c>
      <c r="N14" s="64"/>
    </row>
    <row r="15" spans="1:14" s="20" customFormat="1" ht="25.15" customHeight="1">
      <c r="A15" s="126" t="s">
        <v>10</v>
      </c>
      <c r="B15" s="126"/>
      <c r="C15" s="126"/>
      <c r="D15" s="126"/>
      <c r="E15" s="126"/>
      <c r="F15" s="126"/>
      <c r="G15" s="126"/>
      <c r="H15" s="126"/>
      <c r="I15" s="126"/>
      <c r="J15" s="126"/>
      <c r="K15" s="126"/>
      <c r="L15" s="126"/>
      <c r="M15" s="126"/>
      <c r="N15" s="126"/>
    </row>
    <row r="16" spans="1:14">
      <c r="A16" s="38" t="s">
        <v>34</v>
      </c>
      <c r="B16" s="69">
        <v>250</v>
      </c>
      <c r="C16" s="23">
        <v>163</v>
      </c>
      <c r="D16" s="39">
        <v>5.49</v>
      </c>
      <c r="E16" s="27">
        <v>5.27</v>
      </c>
      <c r="F16" s="27">
        <v>16.53</v>
      </c>
      <c r="G16" s="27">
        <v>0.152</v>
      </c>
      <c r="H16" s="27">
        <v>5.82</v>
      </c>
      <c r="I16" s="25">
        <v>0</v>
      </c>
      <c r="J16" s="27">
        <v>41.033000000000001</v>
      </c>
      <c r="K16" s="27">
        <v>83.605999999999995</v>
      </c>
      <c r="L16" s="27">
        <v>33.871000000000002</v>
      </c>
      <c r="M16" s="27">
        <v>1.2569999999999999</v>
      </c>
      <c r="N16" s="69">
        <v>102</v>
      </c>
    </row>
    <row r="17" spans="1:14">
      <c r="A17" s="38" t="s">
        <v>115</v>
      </c>
      <c r="B17" s="101">
        <v>100</v>
      </c>
      <c r="C17" s="23">
        <v>130</v>
      </c>
      <c r="D17" s="39">
        <v>5.9</v>
      </c>
      <c r="E17" s="27">
        <v>4.1100000000000003</v>
      </c>
      <c r="F17" s="27">
        <v>14</v>
      </c>
      <c r="G17" s="27">
        <v>0.23</v>
      </c>
      <c r="H17" s="27">
        <v>7.5</v>
      </c>
      <c r="I17" s="25">
        <v>0</v>
      </c>
      <c r="J17" s="27">
        <v>45.3</v>
      </c>
      <c r="K17" s="27">
        <v>125.3</v>
      </c>
      <c r="L17" s="27">
        <v>21.4</v>
      </c>
      <c r="M17" s="27">
        <v>0.08</v>
      </c>
      <c r="N17" s="101">
        <v>287</v>
      </c>
    </row>
    <row r="18" spans="1:14">
      <c r="A18" s="24" t="s">
        <v>81</v>
      </c>
      <c r="B18" s="52">
        <v>185</v>
      </c>
      <c r="C18" s="53">
        <v>337</v>
      </c>
      <c r="D18" s="40">
        <v>10.62</v>
      </c>
      <c r="E18" s="40">
        <v>11.46</v>
      </c>
      <c r="F18" s="40">
        <v>47.83</v>
      </c>
      <c r="G18" s="40">
        <v>0.15</v>
      </c>
      <c r="H18" s="40">
        <v>2.2000000000000002</v>
      </c>
      <c r="I18" s="40">
        <v>53</v>
      </c>
      <c r="J18" s="40">
        <v>301</v>
      </c>
      <c r="K18" s="40">
        <v>45</v>
      </c>
      <c r="L18" s="54">
        <v>1.1000000000000001</v>
      </c>
      <c r="M18" s="53">
        <v>1.2</v>
      </c>
      <c r="N18" s="6">
        <v>171</v>
      </c>
    </row>
    <row r="19" spans="1:14" ht="24" customHeight="1">
      <c r="A19" s="24" t="s">
        <v>46</v>
      </c>
      <c r="B19" s="6">
        <v>200</v>
      </c>
      <c r="C19" s="6">
        <v>66</v>
      </c>
      <c r="D19" s="7">
        <v>0.33</v>
      </c>
      <c r="E19" s="33">
        <v>4.4999999999999998E-2</v>
      </c>
      <c r="F19" s="7">
        <v>16</v>
      </c>
      <c r="G19" s="33">
        <v>1.2E-2</v>
      </c>
      <c r="H19" s="7">
        <v>0.72599999999999998</v>
      </c>
      <c r="I19" s="33">
        <v>0</v>
      </c>
      <c r="J19" s="33">
        <v>32.479999999999997</v>
      </c>
      <c r="K19" s="33">
        <v>23.44</v>
      </c>
      <c r="L19" s="33">
        <v>17.46</v>
      </c>
      <c r="M19" s="7">
        <v>0.69799999999999995</v>
      </c>
      <c r="N19" s="6">
        <v>349</v>
      </c>
    </row>
    <row r="20" spans="1:14">
      <c r="A20" s="8" t="s">
        <v>13</v>
      </c>
      <c r="B20" s="72">
        <v>50</v>
      </c>
      <c r="C20" s="23">
        <v>118</v>
      </c>
      <c r="D20" s="25">
        <v>3.8</v>
      </c>
      <c r="E20" s="25">
        <v>0.4</v>
      </c>
      <c r="F20" s="25">
        <v>24.6</v>
      </c>
      <c r="G20" s="25">
        <v>0.05</v>
      </c>
      <c r="H20" s="25">
        <v>0</v>
      </c>
      <c r="I20" s="25">
        <v>0</v>
      </c>
      <c r="J20" s="25">
        <v>10.8</v>
      </c>
      <c r="K20" s="25">
        <v>37</v>
      </c>
      <c r="L20" s="25">
        <v>7</v>
      </c>
      <c r="M20" s="25">
        <v>0.55000000000000004</v>
      </c>
      <c r="N20" s="72">
        <v>0</v>
      </c>
    </row>
    <row r="21" spans="1:14">
      <c r="A21" s="24" t="s">
        <v>12</v>
      </c>
      <c r="B21" s="23">
        <v>35</v>
      </c>
      <c r="C21" s="23">
        <v>80</v>
      </c>
      <c r="D21" s="27">
        <v>3.63</v>
      </c>
      <c r="E21" s="27">
        <v>0.86</v>
      </c>
      <c r="F21" s="27">
        <v>19.66</v>
      </c>
      <c r="G21" s="27">
        <v>0.2</v>
      </c>
      <c r="H21" s="27">
        <v>0</v>
      </c>
      <c r="I21" s="27">
        <v>0</v>
      </c>
      <c r="J21" s="27">
        <v>36.5</v>
      </c>
      <c r="K21" s="27">
        <v>62.5</v>
      </c>
      <c r="L21" s="27">
        <v>20</v>
      </c>
      <c r="M21" s="27">
        <v>1.4</v>
      </c>
      <c r="N21" s="23">
        <v>0</v>
      </c>
    </row>
    <row r="22" spans="1:14" s="16" customFormat="1">
      <c r="A22" s="8" t="s">
        <v>9</v>
      </c>
      <c r="B22" s="32">
        <v>815</v>
      </c>
      <c r="C22" s="14">
        <f t="shared" ref="C22:K22" si="1">SUM(C16:C21)</f>
        <v>894</v>
      </c>
      <c r="D22" s="55">
        <f t="shared" si="1"/>
        <v>29.769999999999996</v>
      </c>
      <c r="E22" s="55">
        <f t="shared" si="1"/>
        <v>22.145</v>
      </c>
      <c r="F22" s="55">
        <f t="shared" si="1"/>
        <v>138.62</v>
      </c>
      <c r="G22" s="55">
        <f t="shared" si="1"/>
        <v>0.79400000000000004</v>
      </c>
      <c r="H22" s="55">
        <f t="shared" si="1"/>
        <v>16.245999999999999</v>
      </c>
      <c r="I22" s="13">
        <f t="shared" si="1"/>
        <v>53</v>
      </c>
      <c r="J22" s="55">
        <f t="shared" si="1"/>
        <v>467.113</v>
      </c>
      <c r="K22" s="55">
        <f t="shared" si="1"/>
        <v>376.846</v>
      </c>
      <c r="L22" s="13">
        <v>115.85</v>
      </c>
      <c r="M22" s="55">
        <f>SUM(M16:M21)</f>
        <v>5.1850000000000005</v>
      </c>
      <c r="N22" s="32"/>
    </row>
    <row r="23" spans="1:14" s="20" customFormat="1" ht="25.15" customHeight="1">
      <c r="A23" s="126" t="s">
        <v>85</v>
      </c>
      <c r="B23" s="126"/>
      <c r="C23" s="126"/>
      <c r="D23" s="126"/>
      <c r="E23" s="126"/>
      <c r="F23" s="126"/>
      <c r="G23" s="126"/>
      <c r="H23" s="126"/>
      <c r="I23" s="126"/>
      <c r="J23" s="126"/>
      <c r="K23" s="126"/>
      <c r="L23" s="126"/>
      <c r="M23" s="126"/>
      <c r="N23" s="126"/>
    </row>
    <row r="24" spans="1:14">
      <c r="A24" s="26" t="s">
        <v>92</v>
      </c>
      <c r="B24" s="46" t="s">
        <v>120</v>
      </c>
      <c r="C24" s="12">
        <v>182</v>
      </c>
      <c r="D24" s="33">
        <v>6</v>
      </c>
      <c r="E24" s="33">
        <v>2</v>
      </c>
      <c r="F24" s="33">
        <v>49</v>
      </c>
      <c r="G24" s="33">
        <v>0.04</v>
      </c>
      <c r="H24" s="33">
        <v>0</v>
      </c>
      <c r="I24" s="33">
        <v>40</v>
      </c>
      <c r="J24" s="33">
        <v>161.27000000000001</v>
      </c>
      <c r="K24" s="33">
        <v>21.1</v>
      </c>
      <c r="L24" s="33">
        <v>0.95</v>
      </c>
      <c r="M24" s="12">
        <v>0.02</v>
      </c>
      <c r="N24" s="6">
        <v>405</v>
      </c>
    </row>
    <row r="25" spans="1:14" ht="21" customHeight="1">
      <c r="A25" s="24" t="s">
        <v>35</v>
      </c>
      <c r="B25" s="89">
        <v>210</v>
      </c>
      <c r="C25" s="89">
        <v>40</v>
      </c>
      <c r="D25" s="25">
        <v>0.2</v>
      </c>
      <c r="E25" s="25">
        <v>0</v>
      </c>
      <c r="F25" s="25">
        <v>13.6</v>
      </c>
      <c r="G25" s="25">
        <v>0.01</v>
      </c>
      <c r="H25" s="25">
        <v>3.67</v>
      </c>
      <c r="I25" s="25">
        <v>0.01</v>
      </c>
      <c r="J25" s="25">
        <v>112.55</v>
      </c>
      <c r="K25" s="25">
        <v>185.54</v>
      </c>
      <c r="L25" s="25">
        <v>99.08</v>
      </c>
      <c r="M25" s="25">
        <v>18.420000000000002</v>
      </c>
      <c r="N25" s="89">
        <v>376</v>
      </c>
    </row>
    <row r="26" spans="1:14" s="16" customFormat="1">
      <c r="A26" s="8" t="s">
        <v>9</v>
      </c>
      <c r="B26" s="91">
        <v>350</v>
      </c>
      <c r="C26" s="14">
        <f t="shared" ref="C26:K26" si="2">SUM(C24:C25)</f>
        <v>222</v>
      </c>
      <c r="D26" s="90">
        <f t="shared" si="2"/>
        <v>6.2</v>
      </c>
      <c r="E26" s="90">
        <f t="shared" si="2"/>
        <v>2</v>
      </c>
      <c r="F26" s="90">
        <f t="shared" si="2"/>
        <v>62.6</v>
      </c>
      <c r="G26" s="90">
        <f t="shared" si="2"/>
        <v>0.05</v>
      </c>
      <c r="H26" s="90">
        <f t="shared" si="2"/>
        <v>3.67</v>
      </c>
      <c r="I26" s="13">
        <f t="shared" si="2"/>
        <v>40.01</v>
      </c>
      <c r="J26" s="90">
        <f t="shared" si="2"/>
        <v>273.82</v>
      </c>
      <c r="K26" s="90">
        <f t="shared" si="2"/>
        <v>206.64</v>
      </c>
      <c r="L26" s="13">
        <v>115.85</v>
      </c>
      <c r="M26" s="90">
        <f>SUM(M24:M25)</f>
        <v>18.440000000000001</v>
      </c>
      <c r="N26" s="91"/>
    </row>
    <row r="29" spans="1:14">
      <c r="B29" s="15">
        <f>B14+B22+B26</f>
        <v>1715</v>
      </c>
      <c r="C29" s="15">
        <f t="shared" ref="C29:M29" si="3">C14+C22+C26</f>
        <v>1805</v>
      </c>
      <c r="D29" s="15">
        <f t="shared" si="3"/>
        <v>55.489999999999995</v>
      </c>
      <c r="E29" s="15">
        <f t="shared" si="3"/>
        <v>51.724999999999994</v>
      </c>
      <c r="F29" s="15">
        <f t="shared" si="3"/>
        <v>292.61799999999999</v>
      </c>
      <c r="G29" s="15">
        <f t="shared" si="3"/>
        <v>1.0650000000000002</v>
      </c>
      <c r="H29" s="15">
        <f t="shared" si="3"/>
        <v>21.765999999999998</v>
      </c>
      <c r="I29" s="15">
        <f t="shared" si="3"/>
        <v>463.58</v>
      </c>
      <c r="J29" s="15">
        <f t="shared" si="3"/>
        <v>885.02299999999991</v>
      </c>
      <c r="K29" s="15">
        <f t="shared" si="3"/>
        <v>890.68600000000004</v>
      </c>
      <c r="L29" s="15">
        <f t="shared" si="3"/>
        <v>284.24</v>
      </c>
      <c r="M29" s="15">
        <f t="shared" si="3"/>
        <v>28.545000000000002</v>
      </c>
    </row>
  </sheetData>
  <mergeCells count="14">
    <mergeCell ref="A23:N23"/>
    <mergeCell ref="J7:M7"/>
    <mergeCell ref="A9:N9"/>
    <mergeCell ref="A15:N15"/>
    <mergeCell ref="A1:N1"/>
    <mergeCell ref="A2:N2"/>
    <mergeCell ref="A3:N3"/>
    <mergeCell ref="A4:N4"/>
    <mergeCell ref="A5:N5"/>
    <mergeCell ref="A7:A8"/>
    <mergeCell ref="B7:B8"/>
    <mergeCell ref="C7:C8"/>
    <mergeCell ref="D7:F7"/>
    <mergeCell ref="G7:I7"/>
  </mergeCells>
  <pageMargins left="0.70866141732283472" right="0.70866141732283472" top="0.74803149606299213" bottom="0.74803149606299213" header="0.31496062992125984" footer="0.31496062992125984"/>
  <pageSetup paperSize="9" scale="83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30"/>
  <sheetViews>
    <sheetView topLeftCell="A4" workbookViewId="0">
      <selection activeCell="B30" sqref="B30:M30"/>
    </sheetView>
  </sheetViews>
  <sheetFormatPr defaultColWidth="8.85546875" defaultRowHeight="15.75"/>
  <cols>
    <col min="1" max="1" width="33.85546875" style="15" customWidth="1"/>
    <col min="2" max="2" width="8.85546875" style="15"/>
    <col min="3" max="3" width="10.42578125" style="15" bestFit="1" customWidth="1"/>
    <col min="4" max="9" width="8.85546875" style="15"/>
    <col min="10" max="10" width="8.85546875" style="19"/>
    <col min="11" max="11" width="8.85546875" style="15"/>
    <col min="12" max="12" width="9.28515625" style="15" bestFit="1" customWidth="1"/>
    <col min="13" max="13" width="8.85546875" style="15"/>
    <col min="14" max="14" width="8.5703125" style="15" bestFit="1" customWidth="1"/>
    <col min="15" max="16384" width="8.85546875" style="15"/>
  </cols>
  <sheetData>
    <row r="1" spans="1:14" s="17" customFormat="1" ht="20.25" customHeight="1">
      <c r="A1" s="119" t="s">
        <v>110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</row>
    <row r="2" spans="1:14" s="16" customFormat="1">
      <c r="A2" s="130" t="s">
        <v>37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</row>
    <row r="3" spans="1:14" s="16" customFormat="1">
      <c r="A3" s="127" t="s">
        <v>24</v>
      </c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</row>
    <row r="4" spans="1:14" s="16" customFormat="1">
      <c r="A4" s="127" t="s">
        <v>25</v>
      </c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</row>
    <row r="5" spans="1:14" s="2" customFormat="1" ht="15.75" customHeight="1">
      <c r="A5" s="121" t="s">
        <v>67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</row>
    <row r="6" spans="1:14">
      <c r="J6" s="15"/>
    </row>
    <row r="7" spans="1:14" s="18" customFormat="1" ht="47.25">
      <c r="A7" s="115" t="s">
        <v>3</v>
      </c>
      <c r="B7" s="115" t="s">
        <v>4</v>
      </c>
      <c r="C7" s="115" t="s">
        <v>1</v>
      </c>
      <c r="D7" s="115" t="s">
        <v>0</v>
      </c>
      <c r="E7" s="115"/>
      <c r="F7" s="115"/>
      <c r="G7" s="115" t="s">
        <v>19</v>
      </c>
      <c r="H7" s="115"/>
      <c r="I7" s="115"/>
      <c r="J7" s="115" t="s">
        <v>18</v>
      </c>
      <c r="K7" s="115"/>
      <c r="L7" s="115"/>
      <c r="M7" s="115"/>
      <c r="N7" s="94" t="s">
        <v>2</v>
      </c>
    </row>
    <row r="8" spans="1:14" s="18" customFormat="1" ht="31.5">
      <c r="A8" s="115"/>
      <c r="B8" s="115"/>
      <c r="C8" s="115"/>
      <c r="D8" s="94" t="s">
        <v>5</v>
      </c>
      <c r="E8" s="94" t="s">
        <v>6</v>
      </c>
      <c r="F8" s="94" t="s">
        <v>7</v>
      </c>
      <c r="G8" s="94" t="s">
        <v>15</v>
      </c>
      <c r="H8" s="94" t="s">
        <v>16</v>
      </c>
      <c r="I8" s="94" t="s">
        <v>17</v>
      </c>
      <c r="J8" s="94" t="s">
        <v>20</v>
      </c>
      <c r="K8" s="94" t="s">
        <v>21</v>
      </c>
      <c r="L8" s="94" t="s">
        <v>22</v>
      </c>
      <c r="M8" s="94" t="s">
        <v>23</v>
      </c>
      <c r="N8" s="94"/>
    </row>
    <row r="9" spans="1:14" s="16" customFormat="1" ht="26.45" customHeight="1">
      <c r="A9" s="128" t="s">
        <v>8</v>
      </c>
      <c r="B9" s="128"/>
      <c r="C9" s="128"/>
      <c r="D9" s="128"/>
      <c r="E9" s="128"/>
      <c r="F9" s="128"/>
      <c r="G9" s="128"/>
      <c r="H9" s="128"/>
      <c r="I9" s="128"/>
      <c r="J9" s="128"/>
      <c r="K9" s="128"/>
      <c r="L9" s="128"/>
      <c r="M9" s="128"/>
      <c r="N9" s="128"/>
    </row>
    <row r="10" spans="1:14">
      <c r="A10" s="26" t="s">
        <v>103</v>
      </c>
      <c r="B10" s="23">
        <v>70</v>
      </c>
      <c r="C10" s="23">
        <v>250</v>
      </c>
      <c r="D10" s="27">
        <v>7.28</v>
      </c>
      <c r="E10" s="27">
        <v>12.52</v>
      </c>
      <c r="F10" s="27">
        <v>43.92</v>
      </c>
      <c r="G10" s="27">
        <v>1E-3</v>
      </c>
      <c r="H10" s="27">
        <v>0.105</v>
      </c>
      <c r="I10" s="27">
        <v>40</v>
      </c>
      <c r="J10" s="27">
        <v>2.4</v>
      </c>
      <c r="K10" s="27">
        <v>3</v>
      </c>
      <c r="L10" s="27">
        <v>0</v>
      </c>
      <c r="M10" s="27">
        <v>0.02</v>
      </c>
      <c r="N10" s="23">
        <v>424</v>
      </c>
    </row>
    <row r="11" spans="1:14" ht="47.25">
      <c r="A11" s="26" t="s">
        <v>104</v>
      </c>
      <c r="B11" s="53">
        <v>250</v>
      </c>
      <c r="C11" s="53">
        <v>355</v>
      </c>
      <c r="D11" s="54">
        <v>6.22</v>
      </c>
      <c r="E11" s="54">
        <v>13.073</v>
      </c>
      <c r="F11" s="54">
        <v>52.927</v>
      </c>
      <c r="G11" s="54">
        <v>0.06</v>
      </c>
      <c r="H11" s="54">
        <v>1.47</v>
      </c>
      <c r="I11" s="54">
        <v>54.8</v>
      </c>
      <c r="J11" s="54">
        <v>130.66999999999999</v>
      </c>
      <c r="K11" s="54">
        <v>157.44</v>
      </c>
      <c r="L11" s="54">
        <v>36.46</v>
      </c>
      <c r="M11" s="54">
        <v>1.1000000000000001</v>
      </c>
      <c r="N11" s="53">
        <v>182</v>
      </c>
    </row>
    <row r="12" spans="1:14" ht="16.5" customHeight="1">
      <c r="A12" s="24" t="s">
        <v>51</v>
      </c>
      <c r="B12" s="46" t="s">
        <v>69</v>
      </c>
      <c r="C12" s="6">
        <v>181</v>
      </c>
      <c r="D12" s="33">
        <v>3.86</v>
      </c>
      <c r="E12" s="33">
        <v>8</v>
      </c>
      <c r="F12" s="33">
        <v>25</v>
      </c>
      <c r="G12" s="33">
        <v>1E-3</v>
      </c>
      <c r="H12" s="33">
        <v>0</v>
      </c>
      <c r="I12" s="33">
        <v>40</v>
      </c>
      <c r="J12" s="33">
        <v>2.4</v>
      </c>
      <c r="K12" s="33">
        <v>3</v>
      </c>
      <c r="L12" s="33">
        <v>0</v>
      </c>
      <c r="M12" s="33">
        <v>0.02</v>
      </c>
      <c r="N12" s="6">
        <v>1</v>
      </c>
    </row>
    <row r="13" spans="1:14">
      <c r="A13" s="24" t="s">
        <v>35</v>
      </c>
      <c r="B13" s="94">
        <v>210</v>
      </c>
      <c r="C13" s="94">
        <v>40</v>
      </c>
      <c r="D13" s="25">
        <v>0.2</v>
      </c>
      <c r="E13" s="25">
        <v>0</v>
      </c>
      <c r="F13" s="25">
        <v>13.6</v>
      </c>
      <c r="G13" s="25">
        <v>0.01</v>
      </c>
      <c r="H13" s="25">
        <v>3.67</v>
      </c>
      <c r="I13" s="25">
        <v>0.01</v>
      </c>
      <c r="J13" s="25">
        <v>112.55</v>
      </c>
      <c r="K13" s="25">
        <v>185.54</v>
      </c>
      <c r="L13" s="25">
        <v>99.08</v>
      </c>
      <c r="M13" s="25">
        <v>18.420000000000002</v>
      </c>
      <c r="N13" s="94">
        <v>376</v>
      </c>
    </row>
    <row r="14" spans="1:14" ht="14.25" customHeight="1">
      <c r="A14" s="42" t="s">
        <v>9</v>
      </c>
      <c r="B14" s="14">
        <v>590</v>
      </c>
      <c r="C14" s="14">
        <f t="shared" ref="C14:M14" si="0">SUM(C10:C13)</f>
        <v>826</v>
      </c>
      <c r="D14" s="95">
        <f t="shared" si="0"/>
        <v>17.559999999999999</v>
      </c>
      <c r="E14" s="95">
        <f t="shared" si="0"/>
        <v>33.593000000000004</v>
      </c>
      <c r="F14" s="95">
        <f t="shared" si="0"/>
        <v>135.447</v>
      </c>
      <c r="G14" s="95">
        <f t="shared" si="0"/>
        <v>7.1999999999999995E-2</v>
      </c>
      <c r="H14" s="95">
        <f t="shared" si="0"/>
        <v>5.2450000000000001</v>
      </c>
      <c r="I14" s="95">
        <f t="shared" si="0"/>
        <v>134.81</v>
      </c>
      <c r="J14" s="95">
        <f t="shared" si="0"/>
        <v>248.01999999999998</v>
      </c>
      <c r="K14" s="95">
        <f t="shared" si="0"/>
        <v>348.98</v>
      </c>
      <c r="L14" s="95">
        <f t="shared" si="0"/>
        <v>135.54</v>
      </c>
      <c r="M14" s="95">
        <f t="shared" si="0"/>
        <v>19.560000000000002</v>
      </c>
      <c r="N14" s="14"/>
    </row>
    <row r="15" spans="1:14" s="16" customFormat="1" hidden="1">
      <c r="A15" s="42"/>
      <c r="B15" s="14"/>
      <c r="C15" s="14"/>
      <c r="D15" s="95"/>
      <c r="E15" s="95"/>
      <c r="F15" s="95"/>
      <c r="G15" s="95"/>
      <c r="H15" s="95"/>
      <c r="I15" s="95"/>
      <c r="J15" s="95"/>
      <c r="K15" s="95"/>
      <c r="L15" s="95"/>
      <c r="M15" s="95"/>
      <c r="N15" s="95"/>
    </row>
    <row r="16" spans="1:14" ht="34.5" customHeight="1">
      <c r="A16" s="129" t="s">
        <v>10</v>
      </c>
      <c r="B16" s="129"/>
      <c r="C16" s="129"/>
      <c r="D16" s="129"/>
      <c r="E16" s="129"/>
      <c r="F16" s="129"/>
      <c r="G16" s="129"/>
      <c r="H16" s="129"/>
      <c r="I16" s="129"/>
      <c r="J16" s="129"/>
      <c r="K16" s="129"/>
      <c r="L16" s="129"/>
      <c r="M16" s="129"/>
      <c r="N16" s="129"/>
    </row>
    <row r="17" spans="1:17" ht="30.75" customHeight="1">
      <c r="A17" s="26" t="s">
        <v>105</v>
      </c>
      <c r="B17" s="23">
        <v>250</v>
      </c>
      <c r="C17" s="23">
        <v>134</v>
      </c>
      <c r="D17" s="25">
        <v>6.88</v>
      </c>
      <c r="E17" s="25">
        <v>6.72</v>
      </c>
      <c r="F17" s="25">
        <v>11.47</v>
      </c>
      <c r="G17" s="27">
        <v>0.17100000000000001</v>
      </c>
      <c r="H17" s="25">
        <v>7.29</v>
      </c>
      <c r="I17" s="25">
        <v>21.6</v>
      </c>
      <c r="J17" s="25">
        <v>29.36</v>
      </c>
      <c r="K17" s="27">
        <v>128.744</v>
      </c>
      <c r="L17" s="27">
        <v>35.142000000000003</v>
      </c>
      <c r="M17" s="27">
        <v>0.93300000000000005</v>
      </c>
      <c r="N17" s="23" t="s">
        <v>106</v>
      </c>
    </row>
    <row r="18" spans="1:17">
      <c r="A18" s="5" t="s">
        <v>55</v>
      </c>
      <c r="B18" s="6">
        <v>100</v>
      </c>
      <c r="C18" s="6">
        <v>195</v>
      </c>
      <c r="D18" s="7">
        <v>9.6</v>
      </c>
      <c r="E18" s="7">
        <v>10.88</v>
      </c>
      <c r="F18" s="7">
        <v>11.64</v>
      </c>
      <c r="G18" s="7">
        <v>4.3999999999999997E-2</v>
      </c>
      <c r="H18" s="7">
        <v>0.55000000000000004</v>
      </c>
      <c r="I18" s="7">
        <v>29.091000000000001</v>
      </c>
      <c r="J18" s="7">
        <v>9.3239999999999998</v>
      </c>
      <c r="K18" s="7">
        <v>123.462</v>
      </c>
      <c r="L18" s="7">
        <v>22.254999999999999</v>
      </c>
      <c r="M18" s="7">
        <v>1.964</v>
      </c>
      <c r="N18" s="6">
        <v>294</v>
      </c>
    </row>
    <row r="19" spans="1:17" ht="21.75" customHeight="1">
      <c r="A19" s="24" t="s">
        <v>80</v>
      </c>
      <c r="B19" s="107">
        <v>180</v>
      </c>
      <c r="C19" s="23">
        <v>293</v>
      </c>
      <c r="D19" s="25">
        <v>7.6980000000000004</v>
      </c>
      <c r="E19" s="25">
        <v>9.0109999999999992</v>
      </c>
      <c r="F19" s="25">
        <v>45.067999999999998</v>
      </c>
      <c r="G19" s="25">
        <v>0.64900000000000002</v>
      </c>
      <c r="H19" s="25">
        <v>0</v>
      </c>
      <c r="I19" s="25">
        <v>20</v>
      </c>
      <c r="J19" s="25">
        <v>65.28</v>
      </c>
      <c r="K19" s="25">
        <v>164.22</v>
      </c>
      <c r="L19" s="25">
        <v>63.36</v>
      </c>
      <c r="M19" s="25">
        <v>0.01</v>
      </c>
      <c r="N19" s="23">
        <v>171</v>
      </c>
    </row>
    <row r="20" spans="1:17">
      <c r="A20" s="24" t="s">
        <v>100</v>
      </c>
      <c r="B20" s="96">
        <v>200</v>
      </c>
      <c r="C20" s="23">
        <v>133</v>
      </c>
      <c r="D20" s="27">
        <v>0.66200000000000003</v>
      </c>
      <c r="E20" s="27">
        <v>0.09</v>
      </c>
      <c r="F20" s="27">
        <v>14.1</v>
      </c>
      <c r="G20" s="27">
        <v>1.3332E-2</v>
      </c>
      <c r="H20" s="27">
        <v>1.35</v>
      </c>
      <c r="I20" s="25">
        <v>0</v>
      </c>
      <c r="J20" s="27">
        <v>7.863658</v>
      </c>
      <c r="K20" s="27">
        <v>4.9939450000000001</v>
      </c>
      <c r="L20" s="27">
        <v>4.0851470000000001</v>
      </c>
      <c r="M20" s="27">
        <v>0.99878900000000004</v>
      </c>
      <c r="N20" s="23">
        <v>349</v>
      </c>
    </row>
    <row r="21" spans="1:17">
      <c r="A21" s="26" t="s">
        <v>13</v>
      </c>
      <c r="B21" s="23">
        <v>30</v>
      </c>
      <c r="C21" s="23">
        <v>71</v>
      </c>
      <c r="D21" s="27">
        <v>2.2999999999999998</v>
      </c>
      <c r="E21" s="27">
        <v>0.24</v>
      </c>
      <c r="F21" s="27">
        <v>14.7</v>
      </c>
      <c r="G21" s="27">
        <v>0.03</v>
      </c>
      <c r="H21" s="27">
        <v>0</v>
      </c>
      <c r="I21" s="27">
        <v>0</v>
      </c>
      <c r="J21" s="27">
        <v>6.48</v>
      </c>
      <c r="K21" s="27">
        <v>22.2</v>
      </c>
      <c r="L21" s="27">
        <v>4.2</v>
      </c>
      <c r="M21" s="27">
        <v>0.33</v>
      </c>
      <c r="N21" s="23">
        <v>0</v>
      </c>
    </row>
    <row r="22" spans="1:17">
      <c r="A22" s="5" t="s">
        <v>12</v>
      </c>
      <c r="B22" s="6">
        <v>35</v>
      </c>
      <c r="C22" s="12">
        <v>80</v>
      </c>
      <c r="D22" s="7">
        <v>2.54</v>
      </c>
      <c r="E22" s="7">
        <v>0.6</v>
      </c>
      <c r="F22" s="7">
        <v>13.76</v>
      </c>
      <c r="G22" s="7">
        <v>0.12</v>
      </c>
      <c r="H22" s="7">
        <v>0.14000000000000001</v>
      </c>
      <c r="I22" s="7">
        <v>0</v>
      </c>
      <c r="J22" s="7">
        <v>21.9</v>
      </c>
      <c r="K22" s="7">
        <v>37.5</v>
      </c>
      <c r="L22" s="7">
        <v>12</v>
      </c>
      <c r="M22" s="7">
        <v>0.8</v>
      </c>
      <c r="N22" s="6">
        <v>2</v>
      </c>
    </row>
    <row r="23" spans="1:17" s="16" customFormat="1">
      <c r="A23" s="42" t="s">
        <v>9</v>
      </c>
      <c r="B23" s="14">
        <v>815</v>
      </c>
      <c r="C23" s="14">
        <f t="shared" ref="C23:M23" si="1">SUM(C17:C22)</f>
        <v>906</v>
      </c>
      <c r="D23" s="95">
        <f t="shared" si="1"/>
        <v>29.68</v>
      </c>
      <c r="E23" s="95">
        <f t="shared" si="1"/>
        <v>27.541</v>
      </c>
      <c r="F23" s="95">
        <f t="shared" si="1"/>
        <v>110.738</v>
      </c>
      <c r="G23" s="95">
        <f t="shared" si="1"/>
        <v>1.0273320000000001</v>
      </c>
      <c r="H23" s="95">
        <f t="shared" si="1"/>
        <v>9.33</v>
      </c>
      <c r="I23" s="95">
        <f t="shared" si="1"/>
        <v>70.691000000000003</v>
      </c>
      <c r="J23" s="95">
        <f t="shared" si="1"/>
        <v>140.20765800000001</v>
      </c>
      <c r="K23" s="95">
        <f t="shared" si="1"/>
        <v>481.11994500000003</v>
      </c>
      <c r="L23" s="95">
        <f t="shared" si="1"/>
        <v>141.042147</v>
      </c>
      <c r="M23" s="95">
        <f t="shared" si="1"/>
        <v>5.0357889999999994</v>
      </c>
      <c r="N23" s="95"/>
    </row>
    <row r="24" spans="1:17" ht="34.5" customHeight="1">
      <c r="A24" s="129" t="s">
        <v>85</v>
      </c>
      <c r="B24" s="129"/>
      <c r="C24" s="129"/>
      <c r="D24" s="129"/>
      <c r="E24" s="129"/>
      <c r="F24" s="129"/>
      <c r="G24" s="129"/>
      <c r="H24" s="129"/>
      <c r="I24" s="129"/>
      <c r="J24" s="129"/>
      <c r="K24" s="129"/>
      <c r="L24" s="129"/>
      <c r="M24" s="129"/>
      <c r="N24" s="129"/>
    </row>
    <row r="25" spans="1:17" ht="25.5" customHeight="1">
      <c r="A25" s="24" t="s">
        <v>92</v>
      </c>
      <c r="B25" s="94">
        <v>150</v>
      </c>
      <c r="C25" s="23">
        <v>267</v>
      </c>
      <c r="D25" s="25">
        <v>5.76</v>
      </c>
      <c r="E25" s="25">
        <v>2.347</v>
      </c>
      <c r="F25" s="25">
        <v>55.56</v>
      </c>
      <c r="G25" s="25">
        <v>0.64900000000000002</v>
      </c>
      <c r="H25" s="25">
        <v>0.04</v>
      </c>
      <c r="I25" s="25">
        <v>20</v>
      </c>
      <c r="J25" s="25">
        <v>65.28</v>
      </c>
      <c r="K25" s="25">
        <v>164.22</v>
      </c>
      <c r="L25" s="25">
        <v>63.36</v>
      </c>
      <c r="M25" s="25">
        <v>0.01</v>
      </c>
      <c r="N25" s="23">
        <v>406</v>
      </c>
      <c r="Q25" s="15">
        <v>6</v>
      </c>
    </row>
    <row r="26" spans="1:17">
      <c r="A26" s="24" t="s">
        <v>49</v>
      </c>
      <c r="B26" s="6">
        <v>200</v>
      </c>
      <c r="C26" s="12">
        <v>117</v>
      </c>
      <c r="D26" s="33">
        <v>0.16</v>
      </c>
      <c r="E26" s="33">
        <v>4.3999999999999997E-2</v>
      </c>
      <c r="F26" s="33">
        <v>28.2</v>
      </c>
      <c r="G26" s="33">
        <v>1.9987001999999997E-2</v>
      </c>
      <c r="H26" s="33">
        <v>1.35</v>
      </c>
      <c r="I26" s="33">
        <v>0</v>
      </c>
      <c r="J26" s="33">
        <v>32.312319899999999</v>
      </c>
      <c r="K26" s="33">
        <v>29.18102292</v>
      </c>
      <c r="L26" s="33">
        <v>20.986352099999998</v>
      </c>
      <c r="M26" s="33">
        <v>0.6395840639999999</v>
      </c>
      <c r="N26" s="12">
        <v>342</v>
      </c>
    </row>
    <row r="27" spans="1:17" s="16" customFormat="1">
      <c r="A27" s="42" t="s">
        <v>9</v>
      </c>
      <c r="B27" s="14">
        <v>350</v>
      </c>
      <c r="C27" s="14">
        <f t="shared" ref="C27:M27" si="2">SUM(C25:C26)</f>
        <v>384</v>
      </c>
      <c r="D27" s="95">
        <f t="shared" si="2"/>
        <v>5.92</v>
      </c>
      <c r="E27" s="95">
        <f t="shared" si="2"/>
        <v>2.391</v>
      </c>
      <c r="F27" s="95">
        <f t="shared" si="2"/>
        <v>83.76</v>
      </c>
      <c r="G27" s="95">
        <f t="shared" si="2"/>
        <v>0.66898700200000005</v>
      </c>
      <c r="H27" s="95">
        <f t="shared" si="2"/>
        <v>1.3900000000000001</v>
      </c>
      <c r="I27" s="95">
        <f t="shared" si="2"/>
        <v>20</v>
      </c>
      <c r="J27" s="95">
        <f t="shared" si="2"/>
        <v>97.592319900000007</v>
      </c>
      <c r="K27" s="95">
        <f t="shared" si="2"/>
        <v>193.40102292</v>
      </c>
      <c r="L27" s="95">
        <f t="shared" si="2"/>
        <v>84.34635209999999</v>
      </c>
      <c r="M27" s="95">
        <f t="shared" si="2"/>
        <v>0.64958406399999991</v>
      </c>
      <c r="N27" s="95"/>
    </row>
    <row r="30" spans="1:17">
      <c r="B30" s="133">
        <f>B14+B23+B27</f>
        <v>1755</v>
      </c>
      <c r="C30" s="133">
        <f t="shared" ref="C30:M30" si="3">C14+C23+C27</f>
        <v>2116</v>
      </c>
      <c r="D30" s="133">
        <f t="shared" si="3"/>
        <v>53.16</v>
      </c>
      <c r="E30" s="133">
        <f t="shared" si="3"/>
        <v>63.524999999999999</v>
      </c>
      <c r="F30" s="133">
        <f t="shared" si="3"/>
        <v>329.94499999999999</v>
      </c>
      <c r="G30" s="133">
        <f t="shared" si="3"/>
        <v>1.7683190020000001</v>
      </c>
      <c r="H30" s="133">
        <f t="shared" si="3"/>
        <v>15.965</v>
      </c>
      <c r="I30" s="133">
        <f t="shared" si="3"/>
        <v>225.501</v>
      </c>
      <c r="J30" s="133">
        <f t="shared" si="3"/>
        <v>485.81997790000003</v>
      </c>
      <c r="K30" s="133">
        <f t="shared" si="3"/>
        <v>1023.50096792</v>
      </c>
      <c r="L30" s="133">
        <f t="shared" si="3"/>
        <v>360.92849909999995</v>
      </c>
      <c r="M30" s="133">
        <f t="shared" si="3"/>
        <v>25.245373064000002</v>
      </c>
    </row>
  </sheetData>
  <mergeCells count="14">
    <mergeCell ref="J7:M7"/>
    <mergeCell ref="A9:N9"/>
    <mergeCell ref="A16:N16"/>
    <mergeCell ref="A24:N24"/>
    <mergeCell ref="A1:N1"/>
    <mergeCell ref="A2:N2"/>
    <mergeCell ref="A3:N3"/>
    <mergeCell ref="A4:N4"/>
    <mergeCell ref="A5:N5"/>
    <mergeCell ref="A7:A8"/>
    <mergeCell ref="B7:B8"/>
    <mergeCell ref="C7:C8"/>
    <mergeCell ref="D7:F7"/>
    <mergeCell ref="G7:I7"/>
  </mergeCells>
  <pageMargins left="0.70866141732283472" right="0.70866141732283472" top="0.74803149606299213" bottom="0.74803149606299213" header="0.31496062992125984" footer="0.31496062992125984"/>
  <pageSetup paperSize="9" scale="7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33"/>
  <sheetViews>
    <sheetView topLeftCell="A4" workbookViewId="0">
      <selection activeCell="B33" sqref="B33:M33"/>
    </sheetView>
  </sheetViews>
  <sheetFormatPr defaultColWidth="8.85546875" defaultRowHeight="15.75"/>
  <cols>
    <col min="1" max="1" width="35.5703125" style="3" customWidth="1"/>
    <col min="2" max="9" width="8.85546875" style="3" customWidth="1"/>
    <col min="10" max="10" width="8.85546875" style="9"/>
    <col min="11" max="11" width="8.85546875" style="3"/>
    <col min="12" max="12" width="9.28515625" style="3" bestFit="1" customWidth="1"/>
    <col min="13" max="13" width="8.7109375" style="3" customWidth="1"/>
    <col min="14" max="14" width="8.5703125" style="3" bestFit="1" customWidth="1"/>
    <col min="15" max="16384" width="8.85546875" style="3"/>
  </cols>
  <sheetData>
    <row r="1" spans="1:14" s="1" customFormat="1" ht="20.25">
      <c r="A1" s="119" t="s">
        <v>110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</row>
    <row r="2" spans="1:14" s="2" customFormat="1">
      <c r="A2" s="120" t="s">
        <v>38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</row>
    <row r="3" spans="1:14" s="2" customFormat="1">
      <c r="A3" s="121" t="s">
        <v>32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</row>
    <row r="4" spans="1:14" s="2" customFormat="1">
      <c r="A4" s="121" t="s">
        <v>25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</row>
    <row r="5" spans="1:14" s="2" customFormat="1">
      <c r="A5" s="121" t="s">
        <v>67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</row>
    <row r="6" spans="1:14">
      <c r="J6" s="3"/>
    </row>
    <row r="7" spans="1:14" s="4" customFormat="1" ht="47.25">
      <c r="A7" s="115" t="s">
        <v>3</v>
      </c>
      <c r="B7" s="115" t="s">
        <v>4</v>
      </c>
      <c r="C7" s="115" t="s">
        <v>1</v>
      </c>
      <c r="D7" s="115" t="s">
        <v>0</v>
      </c>
      <c r="E7" s="115"/>
      <c r="F7" s="115"/>
      <c r="G7" s="115" t="s">
        <v>19</v>
      </c>
      <c r="H7" s="115"/>
      <c r="I7" s="115"/>
      <c r="J7" s="115" t="s">
        <v>18</v>
      </c>
      <c r="K7" s="115"/>
      <c r="L7" s="115"/>
      <c r="M7" s="115"/>
      <c r="N7" s="28" t="s">
        <v>2</v>
      </c>
    </row>
    <row r="8" spans="1:14" s="4" customFormat="1" ht="31.5">
      <c r="A8" s="115"/>
      <c r="B8" s="115"/>
      <c r="C8" s="115"/>
      <c r="D8" s="28" t="s">
        <v>5</v>
      </c>
      <c r="E8" s="28" t="s">
        <v>6</v>
      </c>
      <c r="F8" s="28" t="s">
        <v>7</v>
      </c>
      <c r="G8" s="28" t="s">
        <v>15</v>
      </c>
      <c r="H8" s="28" t="s">
        <v>16</v>
      </c>
      <c r="I8" s="28" t="s">
        <v>17</v>
      </c>
      <c r="J8" s="28" t="s">
        <v>20</v>
      </c>
      <c r="K8" s="28" t="s">
        <v>21</v>
      </c>
      <c r="L8" s="28" t="s">
        <v>22</v>
      </c>
      <c r="M8" s="28" t="s">
        <v>23</v>
      </c>
      <c r="N8" s="28"/>
    </row>
    <row r="9" spans="1:14" s="2" customFormat="1" ht="25.5" customHeight="1">
      <c r="A9" s="123" t="s">
        <v>8</v>
      </c>
      <c r="B9" s="124"/>
      <c r="C9" s="124"/>
      <c r="D9" s="124"/>
      <c r="E9" s="124"/>
      <c r="F9" s="124"/>
      <c r="G9" s="124"/>
      <c r="H9" s="124"/>
      <c r="I9" s="124"/>
      <c r="J9" s="124"/>
      <c r="K9" s="124"/>
      <c r="L9" s="124"/>
      <c r="M9" s="124"/>
      <c r="N9" s="125"/>
    </row>
    <row r="10" spans="1:14" s="2" customFormat="1" ht="26.25" hidden="1" customHeight="1">
      <c r="A10" s="22"/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1"/>
    </row>
    <row r="11" spans="1:14">
      <c r="A11" s="24" t="s">
        <v>56</v>
      </c>
      <c r="B11" s="46" t="s">
        <v>69</v>
      </c>
      <c r="C11" s="6">
        <v>175</v>
      </c>
      <c r="D11" s="33">
        <v>7.7</v>
      </c>
      <c r="E11" s="33">
        <v>5.3</v>
      </c>
      <c r="F11" s="33">
        <v>24.7</v>
      </c>
      <c r="G11" s="33">
        <v>1E-3</v>
      </c>
      <c r="H11" s="33">
        <v>0.105</v>
      </c>
      <c r="I11" s="33">
        <v>40</v>
      </c>
      <c r="J11" s="33">
        <v>2.4</v>
      </c>
      <c r="K11" s="33">
        <v>3</v>
      </c>
      <c r="L11" s="33">
        <v>0</v>
      </c>
      <c r="M11" s="33">
        <v>0.02</v>
      </c>
      <c r="N11" s="6">
        <v>3</v>
      </c>
    </row>
    <row r="12" spans="1:14" ht="21" customHeight="1">
      <c r="A12" s="38" t="s">
        <v>48</v>
      </c>
      <c r="B12" s="62">
        <v>140</v>
      </c>
      <c r="C12" s="6">
        <v>66</v>
      </c>
      <c r="D12" s="34">
        <v>0.56000000000000005</v>
      </c>
      <c r="E12" s="33">
        <v>0.56000000000000005</v>
      </c>
      <c r="F12" s="33">
        <v>13.72</v>
      </c>
      <c r="G12" s="33">
        <v>4.3999999999999997E-2</v>
      </c>
      <c r="H12" s="33">
        <v>14</v>
      </c>
      <c r="I12" s="33">
        <v>0</v>
      </c>
      <c r="J12" s="33">
        <v>37.4</v>
      </c>
      <c r="K12" s="33">
        <v>25.3</v>
      </c>
      <c r="L12" s="33">
        <v>14.3</v>
      </c>
      <c r="M12" s="33">
        <v>0.33</v>
      </c>
      <c r="N12" s="6">
        <v>338</v>
      </c>
    </row>
    <row r="13" spans="1:14" ht="31.5">
      <c r="A13" s="26" t="s">
        <v>43</v>
      </c>
      <c r="B13" s="53">
        <v>250</v>
      </c>
      <c r="C13" s="53">
        <v>364</v>
      </c>
      <c r="D13" s="54">
        <v>7.63</v>
      </c>
      <c r="E13" s="54">
        <v>13.4</v>
      </c>
      <c r="F13" s="54">
        <v>52.95</v>
      </c>
      <c r="G13" s="54">
        <v>0.06</v>
      </c>
      <c r="H13" s="54">
        <v>1.17</v>
      </c>
      <c r="I13" s="54">
        <v>54.8</v>
      </c>
      <c r="J13" s="54">
        <v>130.66999999999999</v>
      </c>
      <c r="K13" s="54">
        <v>157.44</v>
      </c>
      <c r="L13" s="54">
        <v>36.46</v>
      </c>
      <c r="M13" s="54">
        <v>0.6</v>
      </c>
      <c r="N13" s="53">
        <v>181</v>
      </c>
    </row>
    <row r="14" spans="1:14">
      <c r="A14" s="24" t="s">
        <v>53</v>
      </c>
      <c r="B14" s="72">
        <v>200</v>
      </c>
      <c r="C14" s="72">
        <v>87</v>
      </c>
      <c r="D14" s="25">
        <v>1.45</v>
      </c>
      <c r="E14" s="25">
        <v>1.25</v>
      </c>
      <c r="F14" s="25">
        <v>17.37</v>
      </c>
      <c r="G14" s="25">
        <v>0</v>
      </c>
      <c r="H14" s="25">
        <v>0.65</v>
      </c>
      <c r="I14" s="25">
        <v>0</v>
      </c>
      <c r="J14" s="25">
        <v>16</v>
      </c>
      <c r="K14" s="25">
        <v>0.02</v>
      </c>
      <c r="L14" s="25">
        <v>6</v>
      </c>
      <c r="M14" s="25">
        <v>0.8</v>
      </c>
      <c r="N14" s="23">
        <v>379</v>
      </c>
    </row>
    <row r="15" spans="1:14">
      <c r="A15" s="24"/>
      <c r="B15" s="61"/>
      <c r="C15" s="23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62"/>
    </row>
    <row r="16" spans="1:14" s="2" customFormat="1">
      <c r="A16" s="8" t="s">
        <v>9</v>
      </c>
      <c r="B16" s="64">
        <v>650</v>
      </c>
      <c r="C16" s="64">
        <v>692</v>
      </c>
      <c r="D16" s="65">
        <f t="shared" ref="D16:M16" si="0">SUM(D11:D15)</f>
        <v>17.34</v>
      </c>
      <c r="E16" s="65">
        <f t="shared" si="0"/>
        <v>20.509999999999998</v>
      </c>
      <c r="F16" s="65">
        <f t="shared" si="0"/>
        <v>108.74000000000001</v>
      </c>
      <c r="G16" s="65">
        <f t="shared" si="0"/>
        <v>0.105</v>
      </c>
      <c r="H16" s="65">
        <f t="shared" si="0"/>
        <v>15.925000000000001</v>
      </c>
      <c r="I16" s="64">
        <f t="shared" si="0"/>
        <v>94.8</v>
      </c>
      <c r="J16" s="65">
        <f t="shared" si="0"/>
        <v>186.46999999999997</v>
      </c>
      <c r="K16" s="65">
        <f t="shared" si="0"/>
        <v>185.76000000000002</v>
      </c>
      <c r="L16" s="65">
        <f t="shared" si="0"/>
        <v>56.760000000000005</v>
      </c>
      <c r="M16" s="65">
        <f t="shared" si="0"/>
        <v>1.75</v>
      </c>
      <c r="N16" s="64"/>
    </row>
    <row r="17" spans="1:14" ht="25.15" customHeight="1">
      <c r="A17" s="123" t="s">
        <v>10</v>
      </c>
      <c r="B17" s="124"/>
      <c r="C17" s="124"/>
      <c r="D17" s="124"/>
      <c r="E17" s="124"/>
      <c r="F17" s="124"/>
      <c r="G17" s="124"/>
      <c r="H17" s="124"/>
      <c r="I17" s="124"/>
      <c r="J17" s="124"/>
      <c r="K17" s="124"/>
      <c r="L17" s="124"/>
      <c r="M17" s="124"/>
      <c r="N17" s="125"/>
    </row>
    <row r="18" spans="1:14" ht="31.5">
      <c r="A18" s="5" t="s">
        <v>121</v>
      </c>
      <c r="B18" s="6">
        <v>250</v>
      </c>
      <c r="C18" s="6">
        <v>158</v>
      </c>
      <c r="D18" s="7">
        <v>2.42</v>
      </c>
      <c r="E18" s="7">
        <v>6.46</v>
      </c>
      <c r="F18" s="7">
        <v>16.82</v>
      </c>
      <c r="G18" s="7">
        <v>0.04</v>
      </c>
      <c r="H18" s="7">
        <v>6.7</v>
      </c>
      <c r="I18" s="7">
        <v>0</v>
      </c>
      <c r="J18" s="7">
        <v>39.78</v>
      </c>
      <c r="K18" s="7">
        <v>43.68</v>
      </c>
      <c r="L18" s="7">
        <v>20.9</v>
      </c>
      <c r="M18" s="7">
        <v>0.98</v>
      </c>
      <c r="N18" s="6">
        <v>96</v>
      </c>
    </row>
    <row r="19" spans="1:14" ht="21" customHeight="1">
      <c r="A19" s="5" t="s">
        <v>55</v>
      </c>
      <c r="B19" s="6">
        <v>100</v>
      </c>
      <c r="C19" s="6">
        <v>195</v>
      </c>
      <c r="D19" s="7">
        <v>9.6</v>
      </c>
      <c r="E19" s="7">
        <v>10.88</v>
      </c>
      <c r="F19" s="7">
        <v>11.64</v>
      </c>
      <c r="G19" s="7">
        <v>4.3999999999999997E-2</v>
      </c>
      <c r="H19" s="7">
        <v>0.55000000000000004</v>
      </c>
      <c r="I19" s="7">
        <v>29.091000000000001</v>
      </c>
      <c r="J19" s="7">
        <v>9.3239999999999998</v>
      </c>
      <c r="K19" s="7">
        <v>123.462</v>
      </c>
      <c r="L19" s="7">
        <v>22.254999999999999</v>
      </c>
      <c r="M19" s="7">
        <v>1.964</v>
      </c>
      <c r="N19" s="6">
        <v>294</v>
      </c>
    </row>
    <row r="20" spans="1:14" hidden="1">
      <c r="A20" s="38"/>
      <c r="B20" s="28"/>
      <c r="C20" s="28"/>
      <c r="D20" s="39"/>
      <c r="E20" s="27"/>
      <c r="F20" s="27"/>
      <c r="G20" s="27"/>
      <c r="H20" s="27"/>
      <c r="I20" s="25"/>
      <c r="J20" s="27"/>
      <c r="K20" s="27"/>
      <c r="L20" s="27"/>
      <c r="M20" s="27"/>
      <c r="N20" s="28"/>
    </row>
    <row r="21" spans="1:14" ht="33.75" customHeight="1">
      <c r="A21" s="24" t="s">
        <v>28</v>
      </c>
      <c r="B21" s="73">
        <v>200</v>
      </c>
      <c r="C21" s="23">
        <v>236</v>
      </c>
      <c r="D21" s="25">
        <v>4.87</v>
      </c>
      <c r="E21" s="25">
        <v>4.13</v>
      </c>
      <c r="F21" s="25">
        <v>37.17</v>
      </c>
      <c r="G21" s="25">
        <v>0.64900000000000002</v>
      </c>
      <c r="H21" s="25">
        <v>0</v>
      </c>
      <c r="I21" s="25">
        <v>20</v>
      </c>
      <c r="J21" s="25">
        <v>65.28</v>
      </c>
      <c r="K21" s="25">
        <v>164.22</v>
      </c>
      <c r="L21" s="25">
        <v>63.36</v>
      </c>
      <c r="M21" s="25">
        <v>0.01</v>
      </c>
      <c r="N21" s="23">
        <v>203</v>
      </c>
    </row>
    <row r="22" spans="1:14">
      <c r="A22" s="26" t="s">
        <v>122</v>
      </c>
      <c r="B22" s="23">
        <v>200</v>
      </c>
      <c r="C22" s="23">
        <v>123</v>
      </c>
      <c r="D22" s="27">
        <v>0.52</v>
      </c>
      <c r="E22" s="27">
        <v>0.18</v>
      </c>
      <c r="F22" s="27">
        <v>28.86</v>
      </c>
      <c r="G22" s="27">
        <v>1.4402569999999998E-2</v>
      </c>
      <c r="H22" s="27">
        <v>27.6</v>
      </c>
      <c r="I22" s="27">
        <v>0</v>
      </c>
      <c r="J22" s="27">
        <v>3.3901433999999999</v>
      </c>
      <c r="K22" s="27">
        <v>3.3901433999999999</v>
      </c>
      <c r="L22" s="27">
        <v>0.59826060000000003</v>
      </c>
      <c r="M22" s="27">
        <v>39</v>
      </c>
      <c r="N22" s="12">
        <v>345</v>
      </c>
    </row>
    <row r="23" spans="1:14">
      <c r="A23" s="26" t="s">
        <v>13</v>
      </c>
      <c r="B23" s="23">
        <v>30</v>
      </c>
      <c r="C23" s="23">
        <v>71</v>
      </c>
      <c r="D23" s="27">
        <v>2.2999999999999998</v>
      </c>
      <c r="E23" s="27">
        <v>0.24</v>
      </c>
      <c r="F23" s="27">
        <v>14.7</v>
      </c>
      <c r="G23" s="27">
        <v>0.03</v>
      </c>
      <c r="H23" s="27">
        <v>0</v>
      </c>
      <c r="I23" s="27">
        <v>0</v>
      </c>
      <c r="J23" s="27">
        <v>6.48</v>
      </c>
      <c r="K23" s="27">
        <v>22.2</v>
      </c>
      <c r="L23" s="27">
        <v>4.2</v>
      </c>
      <c r="M23" s="27">
        <v>0.33</v>
      </c>
      <c r="N23" s="23">
        <v>0</v>
      </c>
    </row>
    <row r="24" spans="1:14">
      <c r="A24" s="5" t="s">
        <v>12</v>
      </c>
      <c r="B24" s="6">
        <v>35</v>
      </c>
      <c r="C24" s="12">
        <v>80</v>
      </c>
      <c r="D24" s="7">
        <v>2.54</v>
      </c>
      <c r="E24" s="7">
        <v>0.6</v>
      </c>
      <c r="F24" s="7">
        <v>13.76</v>
      </c>
      <c r="G24" s="7">
        <v>0.12</v>
      </c>
      <c r="H24" s="7">
        <v>0.14000000000000001</v>
      </c>
      <c r="I24" s="7">
        <v>0</v>
      </c>
      <c r="J24" s="7">
        <v>21.9</v>
      </c>
      <c r="K24" s="7">
        <v>37.5</v>
      </c>
      <c r="L24" s="7">
        <v>12</v>
      </c>
      <c r="M24" s="7">
        <v>0.8</v>
      </c>
      <c r="N24" s="6">
        <v>2</v>
      </c>
    </row>
    <row r="25" spans="1:14" s="2" customFormat="1">
      <c r="A25" s="8" t="s">
        <v>9</v>
      </c>
      <c r="B25" s="32">
        <v>815</v>
      </c>
      <c r="C25" s="32">
        <v>863</v>
      </c>
      <c r="D25" s="55">
        <f>SUM(D18:D24)</f>
        <v>22.25</v>
      </c>
      <c r="E25" s="55">
        <f>SUM(E18:E24)</f>
        <v>22.49</v>
      </c>
      <c r="F25" s="55">
        <f>SUM(F18:F24)</f>
        <v>122.95</v>
      </c>
      <c r="G25" s="55">
        <f>SUM(G18:G24)</f>
        <v>0.89740257000000001</v>
      </c>
      <c r="H25" s="55">
        <f>SUM(H18:H24)</f>
        <v>34.99</v>
      </c>
      <c r="I25" s="55">
        <f>SUM(I18:I24)</f>
        <v>49.091000000000001</v>
      </c>
      <c r="J25" s="55">
        <f>SUM(J18:J24)</f>
        <v>146.15414340000001</v>
      </c>
      <c r="K25" s="55">
        <f>SUM(K18:K24)</f>
        <v>394.45214339999995</v>
      </c>
      <c r="L25" s="55">
        <f>SUM(L18:L24)</f>
        <v>123.31326060000001</v>
      </c>
      <c r="M25" s="55">
        <f>SUM(M18:M24)</f>
        <v>43.083999999999996</v>
      </c>
      <c r="N25" s="32"/>
    </row>
    <row r="26" spans="1:14" s="2" customFormat="1" ht="25.5" customHeight="1">
      <c r="A26" s="123" t="s">
        <v>85</v>
      </c>
      <c r="B26" s="124"/>
      <c r="C26" s="124"/>
      <c r="D26" s="124"/>
      <c r="E26" s="124"/>
      <c r="F26" s="124"/>
      <c r="G26" s="124"/>
      <c r="H26" s="124"/>
      <c r="I26" s="124"/>
      <c r="J26" s="124"/>
      <c r="K26" s="124"/>
      <c r="L26" s="124"/>
      <c r="M26" s="124"/>
      <c r="N26" s="125"/>
    </row>
    <row r="27" spans="1:14" s="2" customFormat="1" ht="26.25" hidden="1" customHeight="1">
      <c r="A27" s="22"/>
      <c r="B27" s="82"/>
      <c r="C27" s="82"/>
      <c r="D27" s="82"/>
      <c r="E27" s="82"/>
      <c r="F27" s="82"/>
      <c r="G27" s="82"/>
      <c r="H27" s="82"/>
      <c r="I27" s="82"/>
      <c r="J27" s="82"/>
      <c r="K27" s="82"/>
      <c r="L27" s="82"/>
      <c r="M27" s="82"/>
      <c r="N27" s="83"/>
    </row>
    <row r="28" spans="1:14">
      <c r="A28" s="26" t="s">
        <v>89</v>
      </c>
      <c r="B28" s="53">
        <v>140</v>
      </c>
      <c r="C28" s="53">
        <v>350</v>
      </c>
      <c r="D28" s="54">
        <v>7</v>
      </c>
      <c r="E28" s="54">
        <v>8</v>
      </c>
      <c r="F28" s="54">
        <v>56</v>
      </c>
      <c r="G28" s="54">
        <v>0.06</v>
      </c>
      <c r="H28" s="54">
        <v>1.17</v>
      </c>
      <c r="I28" s="54">
        <v>54.8</v>
      </c>
      <c r="J28" s="54">
        <v>130.66999999999999</v>
      </c>
      <c r="K28" s="54">
        <v>157.44</v>
      </c>
      <c r="L28" s="54">
        <v>36.46</v>
      </c>
      <c r="M28" s="54">
        <v>0.6</v>
      </c>
      <c r="N28" s="53">
        <v>1</v>
      </c>
    </row>
    <row r="29" spans="1:14" ht="22.5" customHeight="1">
      <c r="A29" s="24" t="s">
        <v>42</v>
      </c>
      <c r="B29" s="89">
        <v>217</v>
      </c>
      <c r="C29" s="89">
        <v>42</v>
      </c>
      <c r="D29" s="25">
        <v>0.06</v>
      </c>
      <c r="E29" s="25">
        <v>0.01</v>
      </c>
      <c r="F29" s="25">
        <v>10.19</v>
      </c>
      <c r="G29" s="25">
        <v>0.01</v>
      </c>
      <c r="H29" s="25">
        <v>3.67</v>
      </c>
      <c r="I29" s="25">
        <v>0.01</v>
      </c>
      <c r="J29" s="25">
        <v>112.55</v>
      </c>
      <c r="K29" s="25">
        <v>185.54</v>
      </c>
      <c r="L29" s="25">
        <v>99.08</v>
      </c>
      <c r="M29" s="25">
        <v>18.420000000000002</v>
      </c>
      <c r="N29" s="89">
        <v>377</v>
      </c>
    </row>
    <row r="30" spans="1:14" s="2" customFormat="1">
      <c r="A30" s="8" t="s">
        <v>9</v>
      </c>
      <c r="B30" s="85">
        <v>357</v>
      </c>
      <c r="C30" s="85">
        <v>473</v>
      </c>
      <c r="D30" s="86">
        <f t="shared" ref="D30:M30" si="1">SUM(D28:D29)</f>
        <v>7.06</v>
      </c>
      <c r="E30" s="86">
        <f t="shared" si="1"/>
        <v>8.01</v>
      </c>
      <c r="F30" s="86">
        <f t="shared" si="1"/>
        <v>66.19</v>
      </c>
      <c r="G30" s="86">
        <f t="shared" si="1"/>
        <v>6.9999999999999993E-2</v>
      </c>
      <c r="H30" s="86">
        <f t="shared" si="1"/>
        <v>4.84</v>
      </c>
      <c r="I30" s="85">
        <f t="shared" si="1"/>
        <v>54.809999999999995</v>
      </c>
      <c r="J30" s="86">
        <f t="shared" si="1"/>
        <v>243.21999999999997</v>
      </c>
      <c r="K30" s="86">
        <f t="shared" si="1"/>
        <v>342.98</v>
      </c>
      <c r="L30" s="86">
        <f t="shared" si="1"/>
        <v>135.54</v>
      </c>
      <c r="M30" s="86">
        <f t="shared" si="1"/>
        <v>19.020000000000003</v>
      </c>
      <c r="N30" s="85"/>
    </row>
    <row r="33" spans="2:13">
      <c r="B33" s="3">
        <f>B16+B25+B30</f>
        <v>1822</v>
      </c>
      <c r="C33" s="3">
        <f t="shared" ref="C33:M33" si="2">C16+C25+C30</f>
        <v>2028</v>
      </c>
      <c r="D33" s="3">
        <f t="shared" si="2"/>
        <v>46.650000000000006</v>
      </c>
      <c r="E33" s="3">
        <f t="shared" si="2"/>
        <v>51.01</v>
      </c>
      <c r="F33" s="3">
        <f t="shared" si="2"/>
        <v>297.88</v>
      </c>
      <c r="G33" s="3">
        <f t="shared" si="2"/>
        <v>1.0724025700000002</v>
      </c>
      <c r="H33" s="3">
        <f t="shared" si="2"/>
        <v>55.75500000000001</v>
      </c>
      <c r="I33" s="3">
        <f t="shared" si="2"/>
        <v>198.70099999999999</v>
      </c>
      <c r="J33" s="3">
        <f t="shared" si="2"/>
        <v>575.84414339999989</v>
      </c>
      <c r="K33" s="3">
        <f t="shared" si="2"/>
        <v>923.19214339999996</v>
      </c>
      <c r="L33" s="3">
        <f t="shared" si="2"/>
        <v>315.61326059999999</v>
      </c>
      <c r="M33" s="3">
        <f t="shared" si="2"/>
        <v>63.853999999999999</v>
      </c>
    </row>
  </sheetData>
  <mergeCells count="14">
    <mergeCell ref="A26:N26"/>
    <mergeCell ref="J7:M7"/>
    <mergeCell ref="A9:N9"/>
    <mergeCell ref="A17:N17"/>
    <mergeCell ref="A1:N1"/>
    <mergeCell ref="A2:N2"/>
    <mergeCell ref="A3:N3"/>
    <mergeCell ref="A4:N4"/>
    <mergeCell ref="A5:N5"/>
    <mergeCell ref="A7:A8"/>
    <mergeCell ref="B7:B8"/>
    <mergeCell ref="C7:C8"/>
    <mergeCell ref="D7:F7"/>
    <mergeCell ref="G7:I7"/>
  </mergeCells>
  <pageMargins left="0.70866141732283472" right="0.70866141732283472" top="0.74803149606299213" bottom="0.74803149606299213" header="0.31496062992125984" footer="0.31496062992125984"/>
  <pageSetup paperSize="9" scale="86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41"/>
  <sheetViews>
    <sheetView topLeftCell="A19" workbookViewId="0">
      <selection activeCell="E45" sqref="E45"/>
    </sheetView>
  </sheetViews>
  <sheetFormatPr defaultColWidth="8.85546875" defaultRowHeight="15.75"/>
  <cols>
    <col min="1" max="1" width="37.7109375" style="3" customWidth="1"/>
    <col min="2" max="9" width="8.85546875" style="3"/>
    <col min="10" max="10" width="8.85546875" style="9"/>
    <col min="11" max="11" width="8.85546875" style="3"/>
    <col min="12" max="12" width="9.28515625" style="3" bestFit="1" customWidth="1"/>
    <col min="13" max="13" width="8.85546875" style="3"/>
    <col min="14" max="14" width="8.5703125" style="3" bestFit="1" customWidth="1"/>
    <col min="15" max="16384" width="8.85546875" style="3"/>
  </cols>
  <sheetData>
    <row r="1" spans="1:14" s="1" customFormat="1" ht="20.25">
      <c r="A1" s="119" t="s">
        <v>110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</row>
    <row r="2" spans="1:14" s="2" customFormat="1">
      <c r="A2" s="120" t="s">
        <v>39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</row>
    <row r="3" spans="1:14" s="2" customFormat="1">
      <c r="A3" s="121" t="s">
        <v>32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</row>
    <row r="4" spans="1:14" s="2" customFormat="1">
      <c r="A4" s="121" t="s">
        <v>25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</row>
    <row r="5" spans="1:14" s="2" customFormat="1">
      <c r="A5" s="121" t="s">
        <v>67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</row>
    <row r="6" spans="1:14">
      <c r="J6" s="3"/>
    </row>
    <row r="7" spans="1:14" s="4" customFormat="1" ht="47.25">
      <c r="A7" s="115" t="s">
        <v>3</v>
      </c>
      <c r="B7" s="115" t="s">
        <v>4</v>
      </c>
      <c r="C7" s="115" t="s">
        <v>1</v>
      </c>
      <c r="D7" s="115" t="s">
        <v>0</v>
      </c>
      <c r="E7" s="115"/>
      <c r="F7" s="115"/>
      <c r="G7" s="115" t="s">
        <v>19</v>
      </c>
      <c r="H7" s="115"/>
      <c r="I7" s="115"/>
      <c r="J7" s="115" t="s">
        <v>18</v>
      </c>
      <c r="K7" s="115"/>
      <c r="L7" s="115"/>
      <c r="M7" s="115"/>
      <c r="N7" s="28" t="s">
        <v>2</v>
      </c>
    </row>
    <row r="8" spans="1:14" s="4" customFormat="1" ht="31.5">
      <c r="A8" s="115"/>
      <c r="B8" s="115"/>
      <c r="C8" s="115"/>
      <c r="D8" s="28" t="s">
        <v>5</v>
      </c>
      <c r="E8" s="28" t="s">
        <v>6</v>
      </c>
      <c r="F8" s="28" t="s">
        <v>7</v>
      </c>
      <c r="G8" s="28" t="s">
        <v>15</v>
      </c>
      <c r="H8" s="28" t="s">
        <v>16</v>
      </c>
      <c r="I8" s="28" t="s">
        <v>17</v>
      </c>
      <c r="J8" s="28" t="s">
        <v>20</v>
      </c>
      <c r="K8" s="28" t="s">
        <v>21</v>
      </c>
      <c r="L8" s="28" t="s">
        <v>22</v>
      </c>
      <c r="M8" s="28" t="s">
        <v>23</v>
      </c>
      <c r="N8" s="28"/>
    </row>
    <row r="9" spans="1:14" s="2" customFormat="1" ht="26.45" customHeight="1">
      <c r="A9" s="123" t="s">
        <v>8</v>
      </c>
      <c r="B9" s="124"/>
      <c r="C9" s="124"/>
      <c r="D9" s="124"/>
      <c r="E9" s="124"/>
      <c r="F9" s="124"/>
      <c r="G9" s="124"/>
      <c r="H9" s="124"/>
      <c r="I9" s="124"/>
      <c r="J9" s="124"/>
      <c r="K9" s="124"/>
      <c r="L9" s="124"/>
      <c r="M9" s="124"/>
      <c r="N9" s="125"/>
    </row>
    <row r="10" spans="1:14" s="4" customFormat="1" ht="21.75" customHeight="1">
      <c r="A10" s="38" t="s">
        <v>36</v>
      </c>
      <c r="B10" s="99">
        <v>100</v>
      </c>
      <c r="C10" s="99">
        <v>133</v>
      </c>
      <c r="D10" s="43">
        <v>4.5</v>
      </c>
      <c r="E10" s="25">
        <v>11.6</v>
      </c>
      <c r="F10" s="25">
        <v>24</v>
      </c>
      <c r="G10" s="25">
        <v>1.2999999999999999E-2</v>
      </c>
      <c r="H10" s="25">
        <v>4.5999999999999996</v>
      </c>
      <c r="I10" s="25">
        <v>0</v>
      </c>
      <c r="J10" s="25">
        <v>14.983000000000001</v>
      </c>
      <c r="K10" s="25">
        <v>16.984000000000002</v>
      </c>
      <c r="L10" s="25">
        <v>9.0549999999999997</v>
      </c>
      <c r="M10" s="25">
        <v>0.28000000000000003</v>
      </c>
      <c r="N10" s="99">
        <v>45</v>
      </c>
    </row>
    <row r="11" spans="1:14" s="4" customFormat="1" ht="32.25" customHeight="1">
      <c r="A11" s="24" t="s">
        <v>76</v>
      </c>
      <c r="B11" s="71">
        <v>100</v>
      </c>
      <c r="C11" s="71">
        <v>168</v>
      </c>
      <c r="D11" s="25">
        <v>7.9</v>
      </c>
      <c r="E11" s="25">
        <v>10</v>
      </c>
      <c r="F11" s="25">
        <v>8.1</v>
      </c>
      <c r="G11" s="25">
        <v>2.5000000000000001E-2</v>
      </c>
      <c r="H11" s="25">
        <v>2.8</v>
      </c>
      <c r="I11" s="25">
        <v>0</v>
      </c>
      <c r="J11" s="25">
        <v>235</v>
      </c>
      <c r="K11" s="25">
        <v>2.6</v>
      </c>
      <c r="L11" s="25">
        <v>15</v>
      </c>
      <c r="M11" s="71">
        <v>22</v>
      </c>
      <c r="N11" s="6">
        <v>235</v>
      </c>
    </row>
    <row r="12" spans="1:14" s="4" customFormat="1">
      <c r="A12" s="41" t="s">
        <v>11</v>
      </c>
      <c r="B12" s="23">
        <v>180</v>
      </c>
      <c r="C12" s="12">
        <v>164</v>
      </c>
      <c r="D12" s="44">
        <v>3.72</v>
      </c>
      <c r="E12" s="7">
        <v>5.76</v>
      </c>
      <c r="F12" s="7">
        <v>24.48</v>
      </c>
      <c r="G12" s="7">
        <v>0.157</v>
      </c>
      <c r="H12" s="7">
        <v>18.2</v>
      </c>
      <c r="I12" s="7">
        <v>28.571000000000002</v>
      </c>
      <c r="J12" s="7">
        <v>19.513999999999999</v>
      </c>
      <c r="K12" s="7">
        <v>79.7</v>
      </c>
      <c r="L12" s="7">
        <v>29.029</v>
      </c>
      <c r="M12" s="7">
        <v>1.171</v>
      </c>
      <c r="N12" s="12">
        <v>312</v>
      </c>
    </row>
    <row r="13" spans="1:14" s="4" customFormat="1">
      <c r="A13" s="24" t="s">
        <v>83</v>
      </c>
      <c r="B13" s="6">
        <v>200</v>
      </c>
      <c r="C13" s="6">
        <v>133</v>
      </c>
      <c r="D13" s="7">
        <v>0.66200000000000003</v>
      </c>
      <c r="E13" s="33">
        <v>0.09</v>
      </c>
      <c r="F13" s="7">
        <v>32.01</v>
      </c>
      <c r="G13" s="33">
        <v>1.2E-2</v>
      </c>
      <c r="H13" s="7">
        <v>0.72599999999999998</v>
      </c>
      <c r="I13" s="33">
        <v>0</v>
      </c>
      <c r="J13" s="33">
        <v>32.479999999999997</v>
      </c>
      <c r="K13" s="33">
        <v>23.44</v>
      </c>
      <c r="L13" s="33">
        <v>17.46</v>
      </c>
      <c r="M13" s="7">
        <v>0.69799999999999995</v>
      </c>
      <c r="N13" s="6">
        <v>349</v>
      </c>
    </row>
    <row r="14" spans="1:14" s="4" customFormat="1" ht="18" customHeight="1">
      <c r="A14" s="26" t="s">
        <v>13</v>
      </c>
      <c r="B14" s="23">
        <v>30</v>
      </c>
      <c r="C14" s="23">
        <v>71</v>
      </c>
      <c r="D14" s="27">
        <v>2.2999999999999998</v>
      </c>
      <c r="E14" s="27">
        <v>0.24</v>
      </c>
      <c r="F14" s="27">
        <v>14.7</v>
      </c>
      <c r="G14" s="27">
        <v>0.03</v>
      </c>
      <c r="H14" s="27">
        <v>0</v>
      </c>
      <c r="I14" s="27">
        <v>0</v>
      </c>
      <c r="J14" s="27">
        <v>6.48</v>
      </c>
      <c r="K14" s="27">
        <v>22.2</v>
      </c>
      <c r="L14" s="27">
        <v>4.2</v>
      </c>
      <c r="M14" s="27">
        <v>0.33</v>
      </c>
      <c r="N14" s="23">
        <v>0</v>
      </c>
    </row>
    <row r="15" spans="1:14" s="4" customFormat="1" ht="18.75" customHeight="1">
      <c r="A15" s="63" t="s">
        <v>9</v>
      </c>
      <c r="B15" s="63">
        <v>610</v>
      </c>
      <c r="C15" s="49">
        <f>SUM(C9:C14)</f>
        <v>669</v>
      </c>
      <c r="D15" s="50">
        <f t="shared" ref="D15:M15" si="0">SUM(D9:D14)</f>
        <v>19.082000000000001</v>
      </c>
      <c r="E15" s="51">
        <f>SUM(E9:E14)</f>
        <v>27.689999999999998</v>
      </c>
      <c r="F15" s="50">
        <f>SUM(F9:F14)</f>
        <v>103.29</v>
      </c>
      <c r="G15" s="50">
        <f t="shared" si="0"/>
        <v>0.23700000000000002</v>
      </c>
      <c r="H15" s="50">
        <f>SUM(H9:H14)</f>
        <v>26.325999999999997</v>
      </c>
      <c r="I15" s="50">
        <f t="shared" si="0"/>
        <v>28.571000000000002</v>
      </c>
      <c r="J15" s="50">
        <f t="shared" si="0"/>
        <v>308.45700000000005</v>
      </c>
      <c r="K15" s="50">
        <f t="shared" si="0"/>
        <v>144.92400000000001</v>
      </c>
      <c r="L15" s="50">
        <f t="shared" si="0"/>
        <v>74.744000000000014</v>
      </c>
      <c r="M15" s="50">
        <f t="shared" si="0"/>
        <v>24.478999999999999</v>
      </c>
      <c r="N15" s="63"/>
    </row>
    <row r="16" spans="1:14" s="4" customFormat="1" ht="0.75" customHeight="1">
      <c r="A16" s="24"/>
      <c r="B16" s="28"/>
      <c r="C16" s="23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8"/>
    </row>
    <row r="17" spans="1:14" s="21" customFormat="1" hidden="1">
      <c r="A17" s="29"/>
      <c r="B17" s="29"/>
      <c r="C17" s="49"/>
      <c r="D17" s="50"/>
      <c r="E17" s="51"/>
      <c r="F17" s="50"/>
      <c r="G17" s="50"/>
      <c r="H17" s="50"/>
      <c r="I17" s="50"/>
      <c r="J17" s="50"/>
      <c r="K17" s="50"/>
      <c r="L17" s="50"/>
      <c r="M17" s="50"/>
      <c r="N17" s="29"/>
    </row>
    <row r="18" spans="1:14" ht="32.25" customHeight="1">
      <c r="A18" s="123" t="s">
        <v>10</v>
      </c>
      <c r="B18" s="124"/>
      <c r="C18" s="124"/>
      <c r="D18" s="124"/>
      <c r="E18" s="124"/>
      <c r="F18" s="124"/>
      <c r="G18" s="124"/>
      <c r="H18" s="124"/>
      <c r="I18" s="124"/>
      <c r="J18" s="124"/>
      <c r="K18" s="124"/>
      <c r="L18" s="124"/>
      <c r="M18" s="124"/>
      <c r="N18" s="125"/>
    </row>
    <row r="19" spans="1:14" ht="21" customHeight="1">
      <c r="A19" s="26" t="s">
        <v>63</v>
      </c>
      <c r="B19" s="48">
        <v>100</v>
      </c>
      <c r="C19" s="48">
        <v>104</v>
      </c>
      <c r="D19" s="39">
        <v>1.9</v>
      </c>
      <c r="E19" s="39">
        <v>7.1</v>
      </c>
      <c r="F19" s="39">
        <v>8.1999999999999993</v>
      </c>
      <c r="G19" s="39">
        <v>8.3000000000000004E-2</v>
      </c>
      <c r="H19" s="39">
        <v>12.4</v>
      </c>
      <c r="I19" s="39">
        <v>0</v>
      </c>
      <c r="J19" s="39">
        <v>15.911</v>
      </c>
      <c r="K19" s="39">
        <v>47.322000000000003</v>
      </c>
      <c r="L19" s="39">
        <v>18.719000000000001</v>
      </c>
      <c r="M19" s="39">
        <v>0.747</v>
      </c>
      <c r="N19" s="48">
        <v>1</v>
      </c>
    </row>
    <row r="20" spans="1:14" ht="34.5" customHeight="1">
      <c r="A20" s="38" t="s">
        <v>58</v>
      </c>
      <c r="B20" s="71">
        <v>250</v>
      </c>
      <c r="C20" s="23">
        <v>138</v>
      </c>
      <c r="D20" s="39">
        <v>2.65</v>
      </c>
      <c r="E20" s="27">
        <v>2.78</v>
      </c>
      <c r="F20" s="27">
        <v>24.22</v>
      </c>
      <c r="G20" s="27">
        <v>0.152</v>
      </c>
      <c r="H20" s="27">
        <v>8.1999999999999993</v>
      </c>
      <c r="I20" s="25">
        <v>0</v>
      </c>
      <c r="J20" s="27">
        <v>41.033000000000001</v>
      </c>
      <c r="K20" s="27">
        <v>83.605999999999995</v>
      </c>
      <c r="L20" s="27">
        <v>33.871000000000002</v>
      </c>
      <c r="M20" s="27">
        <v>1.2569999999999999</v>
      </c>
      <c r="N20" s="71">
        <v>103</v>
      </c>
    </row>
    <row r="21" spans="1:14" ht="30.75" customHeight="1">
      <c r="A21" s="24" t="s">
        <v>123</v>
      </c>
      <c r="B21" s="6">
        <v>280</v>
      </c>
      <c r="C21" s="6">
        <v>600</v>
      </c>
      <c r="D21" s="33">
        <v>30.72</v>
      </c>
      <c r="E21" s="33">
        <v>31.52</v>
      </c>
      <c r="F21" s="33">
        <v>48.56</v>
      </c>
      <c r="G21" s="33">
        <v>0.21</v>
      </c>
      <c r="H21" s="33">
        <v>0</v>
      </c>
      <c r="I21" s="33">
        <v>40</v>
      </c>
      <c r="J21" s="33">
        <v>26.39</v>
      </c>
      <c r="K21" s="33">
        <v>207.35</v>
      </c>
      <c r="L21" s="33">
        <v>140.52000000000001</v>
      </c>
      <c r="M21" s="33">
        <v>4.74</v>
      </c>
      <c r="N21" s="6">
        <v>265</v>
      </c>
    </row>
    <row r="22" spans="1:14" ht="24" customHeight="1">
      <c r="A22" s="24"/>
      <c r="B22" s="6"/>
      <c r="C22" s="6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6"/>
    </row>
    <row r="23" spans="1:14" ht="19.5" customHeight="1">
      <c r="A23" s="24" t="s">
        <v>77</v>
      </c>
      <c r="B23" s="71">
        <v>200</v>
      </c>
      <c r="C23" s="71">
        <v>115</v>
      </c>
      <c r="D23" s="25">
        <v>0.16</v>
      </c>
      <c r="E23" s="25">
        <v>0.16</v>
      </c>
      <c r="F23" s="25">
        <v>27.88</v>
      </c>
      <c r="G23" s="25">
        <v>13.6</v>
      </c>
      <c r="H23" s="25">
        <v>0.9</v>
      </c>
      <c r="I23" s="25">
        <v>0.01</v>
      </c>
      <c r="J23" s="25">
        <v>112.55</v>
      </c>
      <c r="K23" s="25">
        <v>185.54</v>
      </c>
      <c r="L23" s="25">
        <v>99.08</v>
      </c>
      <c r="M23" s="25">
        <v>18.420000000000002</v>
      </c>
      <c r="N23" s="71">
        <v>342</v>
      </c>
    </row>
    <row r="24" spans="1:14">
      <c r="A24" s="26" t="s">
        <v>13</v>
      </c>
      <c r="B24" s="23">
        <v>30</v>
      </c>
      <c r="C24" s="23">
        <v>71</v>
      </c>
      <c r="D24" s="27">
        <v>2.2999999999999998</v>
      </c>
      <c r="E24" s="27">
        <v>0.24</v>
      </c>
      <c r="F24" s="27">
        <v>14.7</v>
      </c>
      <c r="G24" s="27">
        <v>0.03</v>
      </c>
      <c r="H24" s="27">
        <v>0</v>
      </c>
      <c r="I24" s="27">
        <v>0</v>
      </c>
      <c r="J24" s="27">
        <v>6.48</v>
      </c>
      <c r="K24" s="27">
        <v>22.2</v>
      </c>
      <c r="L24" s="27">
        <v>4.2</v>
      </c>
      <c r="M24" s="27">
        <v>0.33</v>
      </c>
      <c r="N24" s="23">
        <v>0</v>
      </c>
    </row>
    <row r="25" spans="1:14">
      <c r="A25" s="5" t="s">
        <v>12</v>
      </c>
      <c r="B25" s="6">
        <v>35</v>
      </c>
      <c r="C25" s="12">
        <v>80</v>
      </c>
      <c r="D25" s="7">
        <v>2.54</v>
      </c>
      <c r="E25" s="7">
        <v>0.6</v>
      </c>
      <c r="F25" s="7">
        <v>13.76</v>
      </c>
      <c r="G25" s="7">
        <v>0.12</v>
      </c>
      <c r="H25" s="7">
        <v>0.14000000000000001</v>
      </c>
      <c r="I25" s="7">
        <v>0</v>
      </c>
      <c r="J25" s="7">
        <v>21.9</v>
      </c>
      <c r="K25" s="7">
        <v>37.5</v>
      </c>
      <c r="L25" s="7">
        <v>12</v>
      </c>
      <c r="M25" s="7">
        <v>0.8</v>
      </c>
      <c r="N25" s="6">
        <v>2</v>
      </c>
    </row>
    <row r="26" spans="1:14" s="2" customFormat="1">
      <c r="A26" s="8" t="s">
        <v>9</v>
      </c>
      <c r="B26" s="29">
        <v>895</v>
      </c>
      <c r="C26" s="49">
        <f>SUM(C19:C25)</f>
        <v>1108</v>
      </c>
      <c r="D26" s="50">
        <f>SUM(D19:D25)</f>
        <v>40.269999999999989</v>
      </c>
      <c r="E26" s="50">
        <f>SUM(E19:E25)</f>
        <v>42.4</v>
      </c>
      <c r="F26" s="50">
        <f t="shared" ref="F26:M26" si="1">SUM(F19:F25)</f>
        <v>137.32</v>
      </c>
      <c r="G26" s="50">
        <f>SUM(G19:G25)</f>
        <v>14.194999999999999</v>
      </c>
      <c r="H26" s="50">
        <f t="shared" si="1"/>
        <v>21.64</v>
      </c>
      <c r="I26" s="51">
        <f t="shared" si="1"/>
        <v>40.01</v>
      </c>
      <c r="J26" s="51">
        <f t="shared" si="1"/>
        <v>224.26400000000001</v>
      </c>
      <c r="K26" s="50">
        <f t="shared" si="1"/>
        <v>583.51800000000003</v>
      </c>
      <c r="L26" s="50">
        <f t="shared" si="1"/>
        <v>308.39</v>
      </c>
      <c r="M26" s="50">
        <f t="shared" si="1"/>
        <v>26.294</v>
      </c>
      <c r="N26" s="29"/>
    </row>
    <row r="27" spans="1:14" s="2" customFormat="1" ht="26.45" customHeight="1">
      <c r="A27" s="123" t="s">
        <v>85</v>
      </c>
      <c r="B27" s="124"/>
      <c r="C27" s="124"/>
      <c r="D27" s="124"/>
      <c r="E27" s="124"/>
      <c r="F27" s="124"/>
      <c r="G27" s="124"/>
      <c r="H27" s="124"/>
      <c r="I27" s="124"/>
      <c r="J27" s="124"/>
      <c r="K27" s="124"/>
      <c r="L27" s="124"/>
      <c r="M27" s="124"/>
      <c r="N27" s="125"/>
    </row>
    <row r="28" spans="1:14" s="4" customFormat="1" ht="31.5">
      <c r="A28" s="38" t="s">
        <v>90</v>
      </c>
      <c r="B28" s="23">
        <v>150</v>
      </c>
      <c r="C28" s="12">
        <v>247</v>
      </c>
      <c r="D28" s="44">
        <v>7.3</v>
      </c>
      <c r="E28" s="7">
        <v>5.44</v>
      </c>
      <c r="F28" s="7">
        <v>42.04</v>
      </c>
      <c r="G28" s="7">
        <v>0.157</v>
      </c>
      <c r="H28" s="7">
        <v>18.2</v>
      </c>
      <c r="I28" s="7">
        <v>28.571000000000002</v>
      </c>
      <c r="J28" s="7">
        <v>19.513999999999999</v>
      </c>
      <c r="K28" s="7">
        <v>79.7</v>
      </c>
      <c r="L28" s="7">
        <v>29.029</v>
      </c>
      <c r="M28" s="7">
        <v>1.171</v>
      </c>
      <c r="N28" s="12">
        <v>461</v>
      </c>
    </row>
    <row r="29" spans="1:14" s="4" customFormat="1">
      <c r="A29" s="24" t="s">
        <v>83</v>
      </c>
      <c r="B29" s="6">
        <v>200</v>
      </c>
      <c r="C29" s="6">
        <v>66</v>
      </c>
      <c r="D29" s="7">
        <v>0.33</v>
      </c>
      <c r="E29" s="33">
        <v>4.4999999999999998E-2</v>
      </c>
      <c r="F29" s="7">
        <v>32.01</v>
      </c>
      <c r="G29" s="33">
        <v>1.2E-2</v>
      </c>
      <c r="H29" s="7">
        <v>0.72599999999999998</v>
      </c>
      <c r="I29" s="33">
        <v>0</v>
      </c>
      <c r="J29" s="33">
        <v>32.479999999999997</v>
      </c>
      <c r="K29" s="33">
        <v>23.44</v>
      </c>
      <c r="L29" s="33">
        <v>17.46</v>
      </c>
      <c r="M29" s="7">
        <v>0.69799999999999995</v>
      </c>
      <c r="N29" s="6">
        <v>349</v>
      </c>
    </row>
    <row r="30" spans="1:14" s="4" customFormat="1" ht="18.75" customHeight="1">
      <c r="A30" s="84" t="s">
        <v>9</v>
      </c>
      <c r="B30" s="84">
        <v>350</v>
      </c>
      <c r="C30" s="49">
        <f t="shared" ref="C30:M30" si="2">SUM(C27:C29)</f>
        <v>313</v>
      </c>
      <c r="D30" s="50">
        <f t="shared" si="2"/>
        <v>7.63</v>
      </c>
      <c r="E30" s="51">
        <f t="shared" si="2"/>
        <v>5.4850000000000003</v>
      </c>
      <c r="F30" s="50">
        <f t="shared" si="2"/>
        <v>74.05</v>
      </c>
      <c r="G30" s="50">
        <f t="shared" si="2"/>
        <v>0.16900000000000001</v>
      </c>
      <c r="H30" s="50">
        <f t="shared" si="2"/>
        <v>18.925999999999998</v>
      </c>
      <c r="I30" s="50">
        <f t="shared" si="2"/>
        <v>28.571000000000002</v>
      </c>
      <c r="J30" s="50">
        <f t="shared" si="2"/>
        <v>51.994</v>
      </c>
      <c r="K30" s="50">
        <f t="shared" si="2"/>
        <v>103.14</v>
      </c>
      <c r="L30" s="50">
        <f t="shared" si="2"/>
        <v>46.489000000000004</v>
      </c>
      <c r="M30" s="50">
        <f t="shared" si="2"/>
        <v>1.869</v>
      </c>
      <c r="N30" s="84"/>
    </row>
    <row r="31" spans="1:14" ht="14.25" customHeight="1"/>
    <row r="32" spans="1:14" hidden="1"/>
    <row r="33" spans="1:14" ht="3.75" hidden="1" customHeight="1"/>
    <row r="36" spans="1:14">
      <c r="B36" s="3">
        <f>B15+B26+B30</f>
        <v>1855</v>
      </c>
      <c r="C36" s="3">
        <f t="shared" ref="C36:M36" si="3">C15+C26+C30</f>
        <v>2090</v>
      </c>
      <c r="D36" s="3">
        <f t="shared" si="3"/>
        <v>66.981999999999985</v>
      </c>
      <c r="E36" s="3">
        <f t="shared" si="3"/>
        <v>75.575000000000003</v>
      </c>
      <c r="F36" s="3">
        <f t="shared" si="3"/>
        <v>314.66000000000003</v>
      </c>
      <c r="G36" s="3">
        <f t="shared" si="3"/>
        <v>14.600999999999999</v>
      </c>
      <c r="H36" s="3">
        <f t="shared" si="3"/>
        <v>66.891999999999996</v>
      </c>
      <c r="I36" s="3">
        <f t="shared" si="3"/>
        <v>97.152000000000001</v>
      </c>
      <c r="J36" s="3">
        <f t="shared" si="3"/>
        <v>584.71500000000003</v>
      </c>
      <c r="K36" s="3">
        <f t="shared" si="3"/>
        <v>831.58199999999999</v>
      </c>
      <c r="L36" s="3">
        <f t="shared" si="3"/>
        <v>429.62300000000005</v>
      </c>
      <c r="M36" s="3">
        <f t="shared" si="3"/>
        <v>52.641999999999996</v>
      </c>
    </row>
    <row r="37" spans="1:14" ht="3.75" customHeight="1"/>
    <row r="38" spans="1:14" hidden="1"/>
    <row r="40" spans="1:14">
      <c r="A40" s="38" t="s">
        <v>115</v>
      </c>
      <c r="B40" s="107">
        <v>100</v>
      </c>
      <c r="C40" s="23">
        <v>130</v>
      </c>
      <c r="D40" s="39">
        <v>5.9</v>
      </c>
      <c r="E40" s="27">
        <v>4.1100000000000003</v>
      </c>
      <c r="F40" s="27">
        <v>14</v>
      </c>
      <c r="G40" s="27">
        <v>0.23</v>
      </c>
      <c r="H40" s="27">
        <v>7.5</v>
      </c>
      <c r="I40" s="25">
        <v>0</v>
      </c>
      <c r="J40" s="27">
        <v>45.3</v>
      </c>
      <c r="K40" s="27">
        <v>125.3</v>
      </c>
      <c r="L40" s="27">
        <v>21.4</v>
      </c>
      <c r="M40" s="27">
        <v>0.08</v>
      </c>
      <c r="N40" s="107">
        <v>287</v>
      </c>
    </row>
    <row r="41" spans="1:14" ht="31.5">
      <c r="A41" s="24" t="s">
        <v>64</v>
      </c>
      <c r="B41" s="6">
        <v>180</v>
      </c>
      <c r="C41" s="6">
        <v>264</v>
      </c>
      <c r="D41" s="33">
        <v>5.56</v>
      </c>
      <c r="E41" s="33">
        <v>9.34</v>
      </c>
      <c r="F41" s="33">
        <v>39.49</v>
      </c>
      <c r="G41" s="33">
        <v>0.21</v>
      </c>
      <c r="H41" s="33">
        <v>0</v>
      </c>
      <c r="I41" s="33">
        <v>40</v>
      </c>
      <c r="J41" s="33">
        <v>26.39</v>
      </c>
      <c r="K41" s="33">
        <v>207.35</v>
      </c>
      <c r="L41" s="33">
        <v>140.52000000000001</v>
      </c>
      <c r="M41" s="33">
        <v>4.74</v>
      </c>
      <c r="N41" s="6">
        <v>171</v>
      </c>
    </row>
  </sheetData>
  <mergeCells count="14">
    <mergeCell ref="A27:N27"/>
    <mergeCell ref="J7:M7"/>
    <mergeCell ref="A9:N9"/>
    <mergeCell ref="A18:N18"/>
    <mergeCell ref="A1:N1"/>
    <mergeCell ref="A2:N2"/>
    <mergeCell ref="A3:N3"/>
    <mergeCell ref="A4:N4"/>
    <mergeCell ref="A5:N5"/>
    <mergeCell ref="A7:A8"/>
    <mergeCell ref="B7:B8"/>
    <mergeCell ref="C7:C8"/>
    <mergeCell ref="D7:F7"/>
    <mergeCell ref="G7:I7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32"/>
  <sheetViews>
    <sheetView workbookViewId="0">
      <selection activeCell="B29" sqref="B29:M29"/>
    </sheetView>
  </sheetViews>
  <sheetFormatPr defaultColWidth="8.85546875" defaultRowHeight="15.75"/>
  <cols>
    <col min="1" max="1" width="35.7109375" style="3" customWidth="1"/>
    <col min="2" max="2" width="8.85546875" style="3"/>
    <col min="3" max="3" width="9.5703125" style="3" bestFit="1" customWidth="1"/>
    <col min="4" max="9" width="8.85546875" style="3"/>
    <col min="10" max="10" width="8.85546875" style="9"/>
    <col min="11" max="12" width="9.28515625" style="3" bestFit="1" customWidth="1"/>
    <col min="13" max="13" width="9.5703125" style="3" bestFit="1" customWidth="1"/>
    <col min="14" max="14" width="8.5703125" style="3" bestFit="1" customWidth="1"/>
    <col min="15" max="16384" width="8.85546875" style="3"/>
  </cols>
  <sheetData>
    <row r="1" spans="1:14" s="1" customFormat="1" ht="20.25">
      <c r="A1" s="119" t="s">
        <v>110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</row>
    <row r="2" spans="1:14" s="2" customFormat="1">
      <c r="A2" s="120" t="s">
        <v>41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</row>
    <row r="3" spans="1:14" s="2" customFormat="1">
      <c r="A3" s="121" t="s">
        <v>32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</row>
    <row r="4" spans="1:14" s="2" customFormat="1">
      <c r="A4" s="121" t="s">
        <v>25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</row>
    <row r="5" spans="1:14" s="2" customFormat="1" ht="20.25" customHeight="1">
      <c r="A5" s="121" t="s">
        <v>67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</row>
    <row r="6" spans="1:14" hidden="1">
      <c r="J6" s="3"/>
    </row>
    <row r="7" spans="1:14" s="4" customFormat="1" ht="47.25">
      <c r="A7" s="115" t="s">
        <v>3</v>
      </c>
      <c r="B7" s="115" t="s">
        <v>4</v>
      </c>
      <c r="C7" s="115" t="s">
        <v>1</v>
      </c>
      <c r="D7" s="115" t="s">
        <v>0</v>
      </c>
      <c r="E7" s="115"/>
      <c r="F7" s="115"/>
      <c r="G7" s="115" t="s">
        <v>19</v>
      </c>
      <c r="H7" s="115"/>
      <c r="I7" s="115"/>
      <c r="J7" s="115" t="s">
        <v>18</v>
      </c>
      <c r="K7" s="115"/>
      <c r="L7" s="115"/>
      <c r="M7" s="115"/>
      <c r="N7" s="28" t="s">
        <v>2</v>
      </c>
    </row>
    <row r="8" spans="1:14" s="4" customFormat="1" ht="18" customHeight="1">
      <c r="A8" s="115"/>
      <c r="B8" s="115"/>
      <c r="C8" s="115"/>
      <c r="D8" s="28" t="s">
        <v>5</v>
      </c>
      <c r="E8" s="28" t="s">
        <v>6</v>
      </c>
      <c r="F8" s="28" t="s">
        <v>7</v>
      </c>
      <c r="G8" s="28" t="s">
        <v>15</v>
      </c>
      <c r="H8" s="28" t="s">
        <v>16</v>
      </c>
      <c r="I8" s="28" t="s">
        <v>17</v>
      </c>
      <c r="J8" s="28" t="s">
        <v>20</v>
      </c>
      <c r="K8" s="28" t="s">
        <v>21</v>
      </c>
      <c r="L8" s="28" t="s">
        <v>22</v>
      </c>
      <c r="M8" s="28" t="s">
        <v>23</v>
      </c>
      <c r="N8" s="28"/>
    </row>
    <row r="9" spans="1:14" s="2" customFormat="1" ht="18.75" customHeight="1">
      <c r="A9" s="123" t="s">
        <v>8</v>
      </c>
      <c r="B9" s="124"/>
      <c r="C9" s="124"/>
      <c r="D9" s="124"/>
      <c r="E9" s="124"/>
      <c r="F9" s="124"/>
      <c r="G9" s="124"/>
      <c r="H9" s="124"/>
      <c r="I9" s="124"/>
      <c r="J9" s="124"/>
      <c r="K9" s="124"/>
      <c r="L9" s="124"/>
      <c r="M9" s="124"/>
      <c r="N9" s="125"/>
    </row>
    <row r="10" spans="1:14" ht="18.75" customHeight="1">
      <c r="A10" s="24" t="s">
        <v>84</v>
      </c>
      <c r="B10" s="62">
        <v>100</v>
      </c>
      <c r="C10" s="23">
        <v>82</v>
      </c>
      <c r="D10" s="25">
        <v>1.23</v>
      </c>
      <c r="E10" s="25">
        <v>9.4E-2</v>
      </c>
      <c r="F10" s="25">
        <v>11.47</v>
      </c>
      <c r="G10" s="25">
        <v>5.0661600000000008E-2</v>
      </c>
      <c r="H10" s="25">
        <v>3.36</v>
      </c>
      <c r="I10" s="25">
        <v>0</v>
      </c>
      <c r="J10" s="25">
        <v>23.917608000000005</v>
      </c>
      <c r="K10" s="25">
        <v>43.766289600000007</v>
      </c>
      <c r="L10" s="25">
        <v>30.556944000000005</v>
      </c>
      <c r="M10" s="25">
        <v>1.0265640000000003</v>
      </c>
      <c r="N10" s="23">
        <v>62</v>
      </c>
    </row>
    <row r="11" spans="1:14" ht="42" customHeight="1">
      <c r="A11" s="24" t="s">
        <v>93</v>
      </c>
      <c r="B11" s="6">
        <v>220</v>
      </c>
      <c r="C11" s="6">
        <v>444</v>
      </c>
      <c r="D11" s="33">
        <v>13.347</v>
      </c>
      <c r="E11" s="33">
        <v>10.956</v>
      </c>
      <c r="F11" s="33">
        <v>73.13</v>
      </c>
      <c r="G11" s="33">
        <v>0.04</v>
      </c>
      <c r="H11" s="33">
        <v>0.11700000000000001</v>
      </c>
      <c r="I11" s="7">
        <v>55.713999999999999</v>
      </c>
      <c r="J11" s="7">
        <v>53.886000000000003</v>
      </c>
      <c r="K11" s="7">
        <v>123.971</v>
      </c>
      <c r="L11" s="7">
        <v>26.443000000000001</v>
      </c>
      <c r="M11" s="7">
        <v>0.82899999999999996</v>
      </c>
      <c r="N11" s="6">
        <v>174</v>
      </c>
    </row>
    <row r="12" spans="1:14" ht="30" customHeight="1">
      <c r="A12" s="24" t="s">
        <v>78</v>
      </c>
      <c r="B12" s="62">
        <v>210</v>
      </c>
      <c r="C12" s="62">
        <v>62</v>
      </c>
      <c r="D12" s="25">
        <v>0.13</v>
      </c>
      <c r="E12" s="25">
        <v>0.02</v>
      </c>
      <c r="F12" s="25">
        <v>15.2</v>
      </c>
      <c r="G12" s="25">
        <v>0</v>
      </c>
      <c r="H12" s="25">
        <v>2.83</v>
      </c>
      <c r="I12" s="25">
        <v>0</v>
      </c>
      <c r="J12" s="25">
        <v>16</v>
      </c>
      <c r="K12" s="25">
        <v>0.02</v>
      </c>
      <c r="L12" s="25">
        <v>6</v>
      </c>
      <c r="M12" s="25">
        <v>0.8</v>
      </c>
      <c r="N12" s="23">
        <v>377</v>
      </c>
    </row>
    <row r="13" spans="1:14">
      <c r="A13" s="26" t="s">
        <v>13</v>
      </c>
      <c r="B13" s="23">
        <v>30</v>
      </c>
      <c r="C13" s="23">
        <v>71</v>
      </c>
      <c r="D13" s="27">
        <v>2.2999999999999998</v>
      </c>
      <c r="E13" s="27">
        <v>0.24</v>
      </c>
      <c r="F13" s="27">
        <v>14.7</v>
      </c>
      <c r="G13" s="27">
        <v>0.03</v>
      </c>
      <c r="H13" s="27">
        <v>0</v>
      </c>
      <c r="I13" s="27">
        <v>0</v>
      </c>
      <c r="J13" s="27">
        <v>6.48</v>
      </c>
      <c r="K13" s="27">
        <v>22.2</v>
      </c>
      <c r="L13" s="27">
        <v>4.2</v>
      </c>
      <c r="M13" s="27">
        <v>0.33</v>
      </c>
      <c r="N13" s="23">
        <v>0</v>
      </c>
    </row>
    <row r="14" spans="1:14" s="2" customFormat="1">
      <c r="A14" s="8" t="s">
        <v>9</v>
      </c>
      <c r="B14" s="64">
        <v>560</v>
      </c>
      <c r="C14" s="67">
        <v>659</v>
      </c>
      <c r="D14" s="65">
        <f t="shared" ref="D14:L14" si="0">SUM(D10:D13)</f>
        <v>17.007000000000001</v>
      </c>
      <c r="E14" s="65">
        <f t="shared" si="0"/>
        <v>11.309999999999999</v>
      </c>
      <c r="F14" s="65">
        <f t="shared" si="0"/>
        <v>114.5</v>
      </c>
      <c r="G14" s="65">
        <f t="shared" si="0"/>
        <v>0.12066160000000001</v>
      </c>
      <c r="H14" s="65">
        <f t="shared" si="0"/>
        <v>6.3070000000000004</v>
      </c>
      <c r="I14" s="13">
        <f t="shared" si="0"/>
        <v>55.713999999999999</v>
      </c>
      <c r="J14" s="65">
        <f t="shared" si="0"/>
        <v>100.28360800000002</v>
      </c>
      <c r="K14" s="13">
        <f t="shared" si="0"/>
        <v>189.9572896</v>
      </c>
      <c r="L14" s="65">
        <f t="shared" si="0"/>
        <v>67.199944000000002</v>
      </c>
      <c r="M14" s="13">
        <v>7.37</v>
      </c>
      <c r="N14" s="64"/>
    </row>
    <row r="15" spans="1:14" ht="18.75" customHeight="1">
      <c r="A15" s="123" t="s">
        <v>10</v>
      </c>
      <c r="B15" s="124"/>
      <c r="C15" s="124"/>
      <c r="D15" s="124"/>
      <c r="E15" s="124"/>
      <c r="F15" s="124"/>
      <c r="G15" s="124"/>
      <c r="H15" s="124"/>
      <c r="I15" s="124"/>
      <c r="J15" s="124"/>
      <c r="K15" s="124"/>
      <c r="L15" s="124"/>
      <c r="M15" s="124"/>
      <c r="N15" s="125"/>
    </row>
    <row r="16" spans="1:14">
      <c r="A16" s="38" t="s">
        <v>33</v>
      </c>
      <c r="B16" s="57">
        <v>100</v>
      </c>
      <c r="C16" s="23">
        <v>93</v>
      </c>
      <c r="D16" s="25">
        <v>1.4</v>
      </c>
      <c r="E16" s="25">
        <v>6.0119999999999996</v>
      </c>
      <c r="F16" s="25">
        <v>8.26</v>
      </c>
      <c r="G16" s="25">
        <v>8.9999999999999993E-3</v>
      </c>
      <c r="H16" s="25">
        <v>6.5</v>
      </c>
      <c r="I16" s="25">
        <v>0</v>
      </c>
      <c r="J16" s="25">
        <v>17.731999999999999</v>
      </c>
      <c r="K16" s="25">
        <v>20.315999999999999</v>
      </c>
      <c r="L16" s="25">
        <v>10.348000000000001</v>
      </c>
      <c r="M16" s="25">
        <v>0.66200000000000003</v>
      </c>
      <c r="N16" s="57">
        <v>52</v>
      </c>
    </row>
    <row r="17" spans="1:14" s="2" customFormat="1" ht="32.25" customHeight="1">
      <c r="A17" s="5" t="s">
        <v>65</v>
      </c>
      <c r="B17" s="12">
        <v>250</v>
      </c>
      <c r="C17" s="12">
        <v>95</v>
      </c>
      <c r="D17" s="44">
        <v>1.59</v>
      </c>
      <c r="E17" s="7">
        <v>4.99</v>
      </c>
      <c r="F17" s="7">
        <v>9.18</v>
      </c>
      <c r="G17" s="7">
        <v>0.152</v>
      </c>
      <c r="H17" s="7">
        <v>10.375</v>
      </c>
      <c r="I17" s="7">
        <v>0</v>
      </c>
      <c r="J17" s="7">
        <v>41.033000000000001</v>
      </c>
      <c r="K17" s="7">
        <v>83.605999999999995</v>
      </c>
      <c r="L17" s="7">
        <v>33.871000000000002</v>
      </c>
      <c r="M17" s="7">
        <v>1.2569999999999999</v>
      </c>
      <c r="N17" s="12">
        <v>99</v>
      </c>
    </row>
    <row r="18" spans="1:14" s="2" customFormat="1">
      <c r="A18" s="38" t="s">
        <v>50</v>
      </c>
      <c r="B18" s="71">
        <v>100</v>
      </c>
      <c r="C18" s="71">
        <v>176</v>
      </c>
      <c r="D18" s="43">
        <v>12.59</v>
      </c>
      <c r="E18" s="25">
        <v>12.31</v>
      </c>
      <c r="F18" s="25">
        <v>1.0900000000000001</v>
      </c>
      <c r="G18" s="25">
        <v>0.02</v>
      </c>
      <c r="H18" s="25">
        <v>0.7</v>
      </c>
      <c r="I18" s="25">
        <v>49.1</v>
      </c>
      <c r="J18" s="25">
        <v>83.5</v>
      </c>
      <c r="K18" s="25">
        <v>10.14</v>
      </c>
      <c r="L18" s="25">
        <v>0.95</v>
      </c>
      <c r="M18" s="71">
        <v>2.8</v>
      </c>
      <c r="N18" s="6">
        <v>288</v>
      </c>
    </row>
    <row r="19" spans="1:14">
      <c r="A19" s="41" t="s">
        <v>59</v>
      </c>
      <c r="B19" s="23">
        <v>180</v>
      </c>
      <c r="C19" s="12">
        <v>290</v>
      </c>
      <c r="D19" s="44">
        <v>16.36</v>
      </c>
      <c r="E19" s="7">
        <v>8.2799999999999994</v>
      </c>
      <c r="F19" s="7">
        <v>42</v>
      </c>
      <c r="G19" s="7">
        <v>0.157</v>
      </c>
      <c r="H19" s="7">
        <v>20.6</v>
      </c>
      <c r="I19" s="7">
        <v>28.571000000000002</v>
      </c>
      <c r="J19" s="7">
        <v>19.513999999999999</v>
      </c>
      <c r="K19" s="7">
        <v>79.7</v>
      </c>
      <c r="L19" s="7">
        <v>29.029</v>
      </c>
      <c r="M19" s="7">
        <v>1.171</v>
      </c>
      <c r="N19" s="12">
        <v>199</v>
      </c>
    </row>
    <row r="20" spans="1:14">
      <c r="A20" s="24" t="s">
        <v>94</v>
      </c>
      <c r="B20" s="71">
        <v>200</v>
      </c>
      <c r="C20" s="23">
        <v>58</v>
      </c>
      <c r="D20" s="27">
        <v>0.15554000000000001</v>
      </c>
      <c r="E20" s="27">
        <v>0.04</v>
      </c>
      <c r="F20" s="27">
        <v>14.1</v>
      </c>
      <c r="G20" s="27">
        <v>1.3332E-2</v>
      </c>
      <c r="H20" s="27">
        <v>1.35</v>
      </c>
      <c r="I20" s="25">
        <v>0</v>
      </c>
      <c r="J20" s="27">
        <v>7.863658</v>
      </c>
      <c r="K20" s="27">
        <v>4.9939450000000001</v>
      </c>
      <c r="L20" s="27">
        <v>4.0851470000000001</v>
      </c>
      <c r="M20" s="27">
        <v>0.99878900000000004</v>
      </c>
      <c r="N20" s="23">
        <v>342</v>
      </c>
    </row>
    <row r="21" spans="1:14">
      <c r="A21" s="26" t="s">
        <v>13</v>
      </c>
      <c r="B21" s="23">
        <v>30</v>
      </c>
      <c r="C21" s="23">
        <v>71</v>
      </c>
      <c r="D21" s="27">
        <v>2.2999999999999998</v>
      </c>
      <c r="E21" s="27">
        <v>0.24</v>
      </c>
      <c r="F21" s="27">
        <v>14.7</v>
      </c>
      <c r="G21" s="27">
        <v>0.03</v>
      </c>
      <c r="H21" s="27">
        <v>0</v>
      </c>
      <c r="I21" s="27">
        <v>0</v>
      </c>
      <c r="J21" s="27">
        <v>6.48</v>
      </c>
      <c r="K21" s="27">
        <v>22.2</v>
      </c>
      <c r="L21" s="27">
        <v>4.2</v>
      </c>
      <c r="M21" s="27">
        <v>0.33</v>
      </c>
      <c r="N21" s="23">
        <v>0</v>
      </c>
    </row>
    <row r="22" spans="1:14">
      <c r="A22" s="5" t="s">
        <v>12</v>
      </c>
      <c r="B22" s="6">
        <v>35</v>
      </c>
      <c r="C22" s="12">
        <v>80</v>
      </c>
      <c r="D22" s="7">
        <v>2.54</v>
      </c>
      <c r="E22" s="7">
        <v>0.6</v>
      </c>
      <c r="F22" s="7">
        <v>13.76</v>
      </c>
      <c r="G22" s="7">
        <v>0.12</v>
      </c>
      <c r="H22" s="7">
        <v>0.14000000000000001</v>
      </c>
      <c r="I22" s="7">
        <v>0</v>
      </c>
      <c r="J22" s="7">
        <v>21.9</v>
      </c>
      <c r="K22" s="7">
        <v>37.5</v>
      </c>
      <c r="L22" s="7">
        <v>12</v>
      </c>
      <c r="M22" s="7">
        <v>0.8</v>
      </c>
      <c r="N22" s="6">
        <v>2</v>
      </c>
    </row>
    <row r="23" spans="1:14" s="2" customFormat="1">
      <c r="A23" s="8" t="s">
        <v>9</v>
      </c>
      <c r="B23" s="58">
        <v>895</v>
      </c>
      <c r="C23" s="67">
        <v>863</v>
      </c>
      <c r="D23" s="59">
        <f t="shared" ref="D23:L23" si="1">SUM(D19:D22)</f>
        <v>21.355539999999998</v>
      </c>
      <c r="E23" s="59">
        <f t="shared" si="1"/>
        <v>9.1599999999999984</v>
      </c>
      <c r="F23" s="59">
        <f t="shared" si="1"/>
        <v>84.56</v>
      </c>
      <c r="G23" s="59">
        <f t="shared" si="1"/>
        <v>0.32033200000000001</v>
      </c>
      <c r="H23" s="59">
        <f t="shared" si="1"/>
        <v>22.090000000000003</v>
      </c>
      <c r="I23" s="13">
        <f t="shared" si="1"/>
        <v>28.571000000000002</v>
      </c>
      <c r="J23" s="59">
        <f t="shared" si="1"/>
        <v>55.757657999999999</v>
      </c>
      <c r="K23" s="13">
        <f t="shared" si="1"/>
        <v>144.393945</v>
      </c>
      <c r="L23" s="59">
        <f t="shared" si="1"/>
        <v>49.314147000000006</v>
      </c>
      <c r="M23" s="13">
        <v>7.37</v>
      </c>
      <c r="N23" s="58"/>
    </row>
    <row r="24" spans="1:14" s="2" customFormat="1" ht="18.75" customHeight="1">
      <c r="A24" s="123" t="s">
        <v>85</v>
      </c>
      <c r="B24" s="124"/>
      <c r="C24" s="124"/>
      <c r="D24" s="124"/>
      <c r="E24" s="124"/>
      <c r="F24" s="124"/>
      <c r="G24" s="124"/>
      <c r="H24" s="124"/>
      <c r="I24" s="124"/>
      <c r="J24" s="124"/>
      <c r="K24" s="124"/>
      <c r="L24" s="124"/>
      <c r="M24" s="124"/>
      <c r="N24" s="125"/>
    </row>
    <row r="25" spans="1:14" ht="30" customHeight="1">
      <c r="A25" s="24" t="s">
        <v>91</v>
      </c>
      <c r="B25" s="81">
        <v>150</v>
      </c>
      <c r="C25" s="81">
        <v>370</v>
      </c>
      <c r="D25" s="25">
        <v>7.2</v>
      </c>
      <c r="E25" s="25">
        <v>13.2</v>
      </c>
      <c r="F25" s="25">
        <v>56</v>
      </c>
      <c r="G25" s="25">
        <v>0</v>
      </c>
      <c r="H25" s="25">
        <v>2.83</v>
      </c>
      <c r="I25" s="25">
        <v>0</v>
      </c>
      <c r="J25" s="25">
        <v>16</v>
      </c>
      <c r="K25" s="25">
        <v>0.02</v>
      </c>
      <c r="L25" s="25">
        <v>6</v>
      </c>
      <c r="M25" s="25">
        <v>0.8</v>
      </c>
      <c r="N25" s="23">
        <v>1</v>
      </c>
    </row>
    <row r="26" spans="1:14">
      <c r="A26" s="24" t="s">
        <v>49</v>
      </c>
      <c r="B26" s="81">
        <v>200</v>
      </c>
      <c r="C26" s="23">
        <v>58</v>
      </c>
      <c r="D26" s="27">
        <v>0.15554000000000001</v>
      </c>
      <c r="E26" s="27">
        <v>0.04</v>
      </c>
      <c r="F26" s="27">
        <v>14.1</v>
      </c>
      <c r="G26" s="27">
        <v>1.3332E-2</v>
      </c>
      <c r="H26" s="27">
        <v>1.35</v>
      </c>
      <c r="I26" s="25">
        <v>0</v>
      </c>
      <c r="J26" s="27">
        <v>7.863658</v>
      </c>
      <c r="K26" s="27">
        <v>4.9939450000000001</v>
      </c>
      <c r="L26" s="27">
        <v>4.0851470000000001</v>
      </c>
      <c r="M26" s="27">
        <v>0.99878900000000004</v>
      </c>
      <c r="N26" s="23">
        <v>342</v>
      </c>
    </row>
    <row r="27" spans="1:14" s="2" customFormat="1">
      <c r="A27" s="8" t="s">
        <v>9</v>
      </c>
      <c r="B27" s="85">
        <v>350</v>
      </c>
      <c r="C27" s="67">
        <v>428</v>
      </c>
      <c r="D27" s="86">
        <f t="shared" ref="D27:L27" si="2">SUM(D25:D26)</f>
        <v>7.3555400000000004</v>
      </c>
      <c r="E27" s="86">
        <f t="shared" si="2"/>
        <v>13.239999999999998</v>
      </c>
      <c r="F27" s="86">
        <f t="shared" si="2"/>
        <v>70.099999999999994</v>
      </c>
      <c r="G27" s="86">
        <f t="shared" si="2"/>
        <v>1.3332E-2</v>
      </c>
      <c r="H27" s="86">
        <f t="shared" si="2"/>
        <v>4.18</v>
      </c>
      <c r="I27" s="13">
        <f t="shared" si="2"/>
        <v>0</v>
      </c>
      <c r="J27" s="86">
        <f t="shared" si="2"/>
        <v>23.863658000000001</v>
      </c>
      <c r="K27" s="13">
        <f t="shared" si="2"/>
        <v>5.0139449999999997</v>
      </c>
      <c r="L27" s="86">
        <f t="shared" si="2"/>
        <v>10.085146999999999</v>
      </c>
      <c r="M27" s="13">
        <v>7.37</v>
      </c>
      <c r="N27" s="85"/>
    </row>
    <row r="29" spans="1:14">
      <c r="B29" s="3">
        <f>B14+B23+B27</f>
        <v>1805</v>
      </c>
      <c r="C29" s="3">
        <f t="shared" ref="C29:M29" si="3">C14+C23+C27</f>
        <v>1950</v>
      </c>
      <c r="D29" s="3">
        <f t="shared" si="3"/>
        <v>45.718079999999993</v>
      </c>
      <c r="E29" s="3">
        <f t="shared" si="3"/>
        <v>33.709999999999994</v>
      </c>
      <c r="F29" s="3">
        <f t="shared" si="3"/>
        <v>269.15999999999997</v>
      </c>
      <c r="G29" s="3">
        <f t="shared" si="3"/>
        <v>0.4543256</v>
      </c>
      <c r="H29" s="3">
        <f t="shared" si="3"/>
        <v>32.577000000000005</v>
      </c>
      <c r="I29" s="3">
        <f t="shared" si="3"/>
        <v>84.284999999999997</v>
      </c>
      <c r="J29" s="3">
        <f t="shared" si="3"/>
        <v>179.90492399999999</v>
      </c>
      <c r="K29" s="3">
        <f t="shared" si="3"/>
        <v>339.36517959999998</v>
      </c>
      <c r="L29" s="3">
        <f t="shared" si="3"/>
        <v>126.59923800000001</v>
      </c>
      <c r="M29" s="3">
        <f t="shared" si="3"/>
        <v>22.11</v>
      </c>
    </row>
    <row r="30" spans="1:14" ht="31.5">
      <c r="A30" s="3" t="s">
        <v>124</v>
      </c>
    </row>
    <row r="31" spans="1:14">
      <c r="A31" s="3" t="s">
        <v>125</v>
      </c>
    </row>
    <row r="32" spans="1:14">
      <c r="A32" s="3" t="s">
        <v>126</v>
      </c>
    </row>
  </sheetData>
  <mergeCells count="14">
    <mergeCell ref="A24:N24"/>
    <mergeCell ref="J7:M7"/>
    <mergeCell ref="A9:N9"/>
    <mergeCell ref="A15:N15"/>
    <mergeCell ref="A1:N1"/>
    <mergeCell ref="A2:N2"/>
    <mergeCell ref="A3:N3"/>
    <mergeCell ref="A4:N4"/>
    <mergeCell ref="A7:A8"/>
    <mergeCell ref="B7:B8"/>
    <mergeCell ref="C7:C8"/>
    <mergeCell ref="D7:F7"/>
    <mergeCell ref="G7:I7"/>
    <mergeCell ref="A5:N5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13</vt:i4>
      </vt:variant>
    </vt:vector>
  </HeadingPairs>
  <TitlesOfParts>
    <vt:vector size="13" baseType="lpstr">
      <vt:lpstr>1осень</vt:lpstr>
      <vt:lpstr>2осень</vt:lpstr>
      <vt:lpstr>3осень</vt:lpstr>
      <vt:lpstr>4осень</vt:lpstr>
      <vt:lpstr>5осень</vt:lpstr>
      <vt:lpstr>6 осень</vt:lpstr>
      <vt:lpstr>7 осень</vt:lpstr>
      <vt:lpstr>8 осень</vt:lpstr>
      <vt:lpstr>9 осень</vt:lpstr>
      <vt:lpstr>10 осень</vt:lpstr>
      <vt:lpstr>11осень</vt:lpstr>
      <vt:lpstr>12 осень</vt:lpstr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Юля</dc:creator>
  <cp:lastModifiedBy>user</cp:lastModifiedBy>
  <cp:lastPrinted>2025-11-11T18:37:18Z</cp:lastPrinted>
  <dcterms:created xsi:type="dcterms:W3CDTF">2015-06-05T18:19:34Z</dcterms:created>
  <dcterms:modified xsi:type="dcterms:W3CDTF">2025-11-12T06:34:32Z</dcterms:modified>
</cp:coreProperties>
</file>